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h.wa.lcl\user\Division\HSQA\HPF\Facilities\Certificate of Need\Cert of Need\05. Web Posts\02. Has Properties\"/>
    </mc:Choice>
  </mc:AlternateContent>
  <xr:revisionPtr revIDLastSave="0" documentId="13_ncr:1_{A700F83B-4305-4A4D-98F3-CF2A13F653F1}" xr6:coauthVersionLast="47" xr6:coauthVersionMax="47" xr10:uidLastSave="{00000000-0000-0000-0000-000000000000}"/>
  <bookViews>
    <workbookView xWindow="-120" yWindow="-120" windowWidth="29040" windowHeight="15720" xr2:uid="{FAFB11D7-631C-48FA-8A7E-18AE9FD0C5BE}"/>
  </bookViews>
  <sheets>
    <sheet name="PCI 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E14" i="1"/>
  <c r="E16" i="1" s="1"/>
  <c r="D14" i="1"/>
  <c r="D16" i="1" s="1"/>
  <c r="E7" i="1"/>
  <c r="E10" i="1" s="1"/>
  <c r="E12" i="1" s="1"/>
  <c r="E24" i="1" s="1"/>
  <c r="E26" i="1" s="1"/>
  <c r="E27" i="1" s="1"/>
  <c r="D7" i="1"/>
  <c r="D10" i="1" s="1"/>
  <c r="D12" i="1" s="1"/>
  <c r="D24" i="1" s="1"/>
  <c r="D26" i="1" s="1"/>
  <c r="D27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<sst xmlns="http://schemas.openxmlformats.org/spreadsheetml/2006/main" count="40" uniqueCount="40">
  <si>
    <t>Row</t>
  </si>
  <si>
    <t>Calculation</t>
  </si>
  <si>
    <t>Step 1: Use Rate</t>
  </si>
  <si>
    <t>Elective PCIs by PSA Residents, Base Year</t>
  </si>
  <si>
    <t>Population, Base Year</t>
  </si>
  <si>
    <t>Elective PCI Use Rate per 1,000</t>
  </si>
  <si>
    <t>Step 2: Demand</t>
  </si>
  <si>
    <t>Population, Forecast Year</t>
  </si>
  <si>
    <t>Elective PCIs by PSA Residents, Forecast Year</t>
  </si>
  <si>
    <t>Non-elective PCIs @ PSA providers, Base Year</t>
  </si>
  <si>
    <t>Total PCI Demand</t>
  </si>
  <si>
    <t>Step 3: Supply (Part 1)</t>
  </si>
  <si>
    <t>Non-elective PCIs @ PSA providers, Forecast Year</t>
  </si>
  <si>
    <t>Elective procedures at CN approved hospitals in PSA to PSA residents</t>
  </si>
  <si>
    <t>Total PCI Supply (Option 1)</t>
  </si>
  <si>
    <t>Step 3: Supply (Part 2)</t>
  </si>
  <si>
    <t># of CN approved PCI programs in PA</t>
  </si>
  <si>
    <t>Minimum Volume Standard</t>
  </si>
  <si>
    <t>Total PCI Supply (Option 2)</t>
  </si>
  <si>
    <t>Step 3: Supply (Part 3)</t>
  </si>
  <si>
    <t>Total PCI Supply (Final Selection)</t>
  </si>
  <si>
    <t>Step 4: Net Need</t>
  </si>
  <si>
    <t>Net Need</t>
  </si>
  <si>
    <t>Step 5: Additional Programs Needed</t>
  </si>
  <si>
    <t># of Programs Needed</t>
  </si>
  <si>
    <t>Round Down</t>
  </si>
  <si>
    <t>Row [1] / Row [2] * 1,000</t>
  </si>
  <si>
    <t>Row [5] + Row [6]</t>
  </si>
  <si>
    <t>Row [6]</t>
  </si>
  <si>
    <t>Row [8] + Row [9]</t>
  </si>
  <si>
    <t>Row [11] *Row  [12]</t>
  </si>
  <si>
    <t>Greater of Row [10] and Row [13]</t>
  </si>
  <si>
    <t>Row [15] / 200</t>
  </si>
  <si>
    <t>ROUNDDOWN(Row [16], 0)</t>
  </si>
  <si>
    <t>PSA#</t>
  </si>
  <si>
    <t>Row [7] - Row [14]</t>
  </si>
  <si>
    <t>(Row [3] * Row [4]) / 1,000</t>
  </si>
  <si>
    <r>
      <t>To request this document in another format, call 1-800-525-0127. Deaf or hard of hearing customers, please call 711 (Washington Relay) or email </t>
    </r>
    <r>
      <rPr>
        <u/>
        <sz val="10"/>
        <color rgb="FF323130"/>
        <rFont val="Segoe UI"/>
        <family val="2"/>
      </rPr>
      <t>doh.information@doh.wa.gov</t>
    </r>
    <r>
      <rPr>
        <sz val="10"/>
        <color rgb="FF323130"/>
        <rFont val="Segoe UI"/>
        <family val="2"/>
      </rPr>
      <t>.</t>
    </r>
  </si>
  <si>
    <t>Para solicitar este documento en otro formato, llame al 1-800-525-0127. Las personas con sordera o problemas de audición deben llamar al 711 (servicio de relé de Washington) o enviar un correo electrónico a doh.information@doh.wa.gov.</t>
  </si>
  <si>
    <t>Percutaneous Coronary Intervention Methodology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</si>
</sst>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color rgb="FF323130"/>
      <name val="Segoe UI"/>
      <family val="2"/>
    </font>
    <font>
      <u/>
      <sz val="10"/>
      <color rgb="FF323130"/>
      <name val="Segoe UI"/>
      <family val="2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2" fontId="0" fillId="3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2" fillId="2" borderId="4" xfId="0" applyFont="1" applyFill="1" applyBorder="1"/>
    <xf numFmtId="0" fontId="1" fillId="2" borderId="2" xfId="0" applyFont="1" applyFill="1" applyBorder="1" applyAlignment="1">
      <alignment horizontal="center"/>
    </xf>
    <xf numFmtId="0" fontId="3" fillId="4" borderId="2" xfId="0" applyFont="1" applyFill="1" applyBorder="1" applyAlignment="1" applyProtection="1">
      <alignment horizontal="center" wrapText="1"/>
      <protection locked="0"/>
    </xf>
    <xf numFmtId="0" fontId="3" fillId="4" borderId="5" xfId="0" applyFont="1" applyFill="1" applyBorder="1" applyAlignment="1" applyProtection="1">
      <alignment horizontal="center" wrapText="1"/>
      <protection locked="0"/>
    </xf>
    <xf numFmtId="0" fontId="7" fillId="0" borderId="0" xfId="0" applyFont="1" applyAlignme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BA24-4DF4-446B-A69D-E06F588FF7BB}">
  <dimension ref="A1:K31"/>
  <sheetViews>
    <sheetView tabSelected="1" zoomScaleNormal="100" workbookViewId="0">
      <selection activeCell="D3" sqref="D3"/>
    </sheetView>
  </sheetViews>
  <sheetFormatPr defaultRowHeight="15" x14ac:dyDescent="0.25"/>
  <cols>
    <col min="1" max="1" width="45.85546875" customWidth="1"/>
    <col min="2" max="2" width="13.85546875" customWidth="1"/>
    <col min="3" max="3" width="27.28515625" bestFit="1" customWidth="1"/>
    <col min="4" max="4" width="17.7109375" customWidth="1"/>
    <col min="5" max="5" width="17.85546875" customWidth="1"/>
  </cols>
  <sheetData>
    <row r="1" spans="1:5" ht="60.75" customHeight="1" x14ac:dyDescent="0.25">
      <c r="A1" t="e" vm="1">
        <v>#VALUE!</v>
      </c>
    </row>
    <row r="2" spans="1:5" ht="18.75" x14ac:dyDescent="0.3">
      <c r="A2" s="19" t="s">
        <v>39</v>
      </c>
    </row>
    <row r="3" spans="1:5" x14ac:dyDescent="0.25">
      <c r="A3" s="13"/>
      <c r="B3" s="14" t="s">
        <v>0</v>
      </c>
      <c r="C3" s="14" t="s">
        <v>1</v>
      </c>
      <c r="D3" s="15" t="s">
        <v>34</v>
      </c>
      <c r="E3" s="16">
        <v>23</v>
      </c>
    </row>
    <row r="4" spans="1:5" x14ac:dyDescent="0.25">
      <c r="A4" s="12" t="s">
        <v>2</v>
      </c>
      <c r="B4" s="2"/>
      <c r="C4" s="2"/>
      <c r="D4" s="2"/>
      <c r="E4" s="2"/>
    </row>
    <row r="5" spans="1:5" x14ac:dyDescent="0.25">
      <c r="A5" s="1" t="s">
        <v>3</v>
      </c>
      <c r="B5" s="3">
        <v>1</v>
      </c>
      <c r="C5" s="3"/>
      <c r="D5" s="6"/>
      <c r="E5" s="6"/>
    </row>
    <row r="6" spans="1:5" x14ac:dyDescent="0.25">
      <c r="A6" s="1" t="s">
        <v>4</v>
      </c>
      <c r="B6" s="3">
        <v>2</v>
      </c>
      <c r="C6" s="3"/>
      <c r="D6" s="6"/>
      <c r="E6" s="6"/>
    </row>
    <row r="7" spans="1:5" x14ac:dyDescent="0.25">
      <c r="A7" s="1" t="s">
        <v>5</v>
      </c>
      <c r="B7" s="3">
        <v>3</v>
      </c>
      <c r="C7" s="3" t="s">
        <v>26</v>
      </c>
      <c r="D7" s="7" t="e">
        <f>D5/D6*1000</f>
        <v>#DIV/0!</v>
      </c>
      <c r="E7" s="7" t="e">
        <f>E5/E6*1000</f>
        <v>#DIV/0!</v>
      </c>
    </row>
    <row r="8" spans="1:5" x14ac:dyDescent="0.25">
      <c r="A8" s="11" t="s">
        <v>6</v>
      </c>
      <c r="B8" s="3"/>
      <c r="C8" s="3"/>
      <c r="D8" s="3"/>
      <c r="E8" s="3"/>
    </row>
    <row r="9" spans="1:5" x14ac:dyDescent="0.25">
      <c r="A9" s="1" t="s">
        <v>7</v>
      </c>
      <c r="B9" s="3">
        <v>4</v>
      </c>
      <c r="C9" s="3"/>
      <c r="D9" s="5"/>
      <c r="E9" s="5"/>
    </row>
    <row r="10" spans="1:5" x14ac:dyDescent="0.25">
      <c r="A10" s="1" t="s">
        <v>8</v>
      </c>
      <c r="B10" s="3">
        <v>5</v>
      </c>
      <c r="C10" s="3" t="s">
        <v>36</v>
      </c>
      <c r="D10" s="9" t="e">
        <f>D7*D9/1000</f>
        <v>#DIV/0!</v>
      </c>
      <c r="E10" s="9" t="e">
        <f>E7*E9/1000</f>
        <v>#DIV/0!</v>
      </c>
    </row>
    <row r="11" spans="1:5" x14ac:dyDescent="0.25">
      <c r="A11" s="1" t="s">
        <v>9</v>
      </c>
      <c r="B11" s="3">
        <v>6</v>
      </c>
      <c r="C11" s="3"/>
      <c r="D11" s="4"/>
      <c r="E11" s="4"/>
    </row>
    <row r="12" spans="1:5" x14ac:dyDescent="0.25">
      <c r="A12" s="1" t="s">
        <v>10</v>
      </c>
      <c r="B12" s="3">
        <v>7</v>
      </c>
      <c r="C12" s="3" t="s">
        <v>27</v>
      </c>
      <c r="D12" s="8" t="e">
        <f>D10+D11</f>
        <v>#DIV/0!</v>
      </c>
      <c r="E12" s="8" t="e">
        <f>E10+E11</f>
        <v>#DIV/0!</v>
      </c>
    </row>
    <row r="13" spans="1:5" x14ac:dyDescent="0.25">
      <c r="A13" s="11" t="s">
        <v>11</v>
      </c>
      <c r="B13" s="3"/>
      <c r="C13" s="3"/>
      <c r="D13" s="3"/>
      <c r="E13" s="3"/>
    </row>
    <row r="14" spans="1:5" x14ac:dyDescent="0.25">
      <c r="A14" s="1" t="s">
        <v>12</v>
      </c>
      <c r="B14" s="3">
        <v>8</v>
      </c>
      <c r="C14" s="3" t="s">
        <v>28</v>
      </c>
      <c r="D14" s="3">
        <f>D11</f>
        <v>0</v>
      </c>
      <c r="E14" s="3">
        <f>E11</f>
        <v>0</v>
      </c>
    </row>
    <row r="15" spans="1:5" ht="30" x14ac:dyDescent="0.25">
      <c r="A15" s="1" t="s">
        <v>13</v>
      </c>
      <c r="B15" s="3">
        <v>9</v>
      </c>
      <c r="C15" s="3"/>
      <c r="D15" s="4"/>
      <c r="E15" s="4"/>
    </row>
    <row r="16" spans="1:5" x14ac:dyDescent="0.25">
      <c r="A16" s="1" t="s">
        <v>14</v>
      </c>
      <c r="B16" s="3">
        <v>10</v>
      </c>
      <c r="C16" s="3" t="s">
        <v>29</v>
      </c>
      <c r="D16" s="8">
        <f>D14+D15</f>
        <v>0</v>
      </c>
      <c r="E16" s="8">
        <f>E14+E15</f>
        <v>0</v>
      </c>
    </row>
    <row r="17" spans="1:11" x14ac:dyDescent="0.25">
      <c r="A17" s="11" t="s">
        <v>15</v>
      </c>
      <c r="B17" s="3"/>
      <c r="C17" s="3"/>
      <c r="D17" s="3"/>
      <c r="E17" s="3"/>
    </row>
    <row r="18" spans="1:11" x14ac:dyDescent="0.25">
      <c r="A18" s="1" t="s">
        <v>16</v>
      </c>
      <c r="B18" s="3">
        <v>11</v>
      </c>
      <c r="C18" s="3"/>
      <c r="D18" s="4"/>
      <c r="E18" s="4"/>
    </row>
    <row r="19" spans="1:11" x14ac:dyDescent="0.25">
      <c r="A19" s="1" t="s">
        <v>17</v>
      </c>
      <c r="B19" s="3">
        <v>12</v>
      </c>
      <c r="C19" s="3"/>
      <c r="D19" s="3">
        <v>200</v>
      </c>
      <c r="E19" s="3">
        <v>200</v>
      </c>
    </row>
    <row r="20" spans="1:11" x14ac:dyDescent="0.25">
      <c r="A20" s="1" t="s">
        <v>18</v>
      </c>
      <c r="B20" s="3">
        <v>13</v>
      </c>
      <c r="C20" s="3" t="s">
        <v>30</v>
      </c>
      <c r="D20" s="8">
        <f>D18*D19</f>
        <v>0</v>
      </c>
      <c r="E20" s="8">
        <f>E18*E19</f>
        <v>0</v>
      </c>
    </row>
    <row r="21" spans="1:11" x14ac:dyDescent="0.25">
      <c r="A21" s="11" t="s">
        <v>19</v>
      </c>
      <c r="B21" s="3"/>
      <c r="C21" s="3"/>
      <c r="D21" s="3"/>
      <c r="E21" s="3"/>
    </row>
    <row r="22" spans="1:11" x14ac:dyDescent="0.25">
      <c r="A22" s="1" t="s">
        <v>20</v>
      </c>
      <c r="B22" s="3">
        <v>14</v>
      </c>
      <c r="C22" s="3" t="s">
        <v>31</v>
      </c>
      <c r="D22" s="4"/>
      <c r="E22" s="4"/>
    </row>
    <row r="23" spans="1:11" x14ac:dyDescent="0.25">
      <c r="A23" s="11" t="s">
        <v>21</v>
      </c>
      <c r="B23" s="3"/>
      <c r="C23" s="3"/>
      <c r="D23" s="3"/>
      <c r="E23" s="3"/>
    </row>
    <row r="24" spans="1:11" x14ac:dyDescent="0.25">
      <c r="A24" s="1" t="s">
        <v>22</v>
      </c>
      <c r="B24" s="3">
        <v>15</v>
      </c>
      <c r="C24" s="3" t="s">
        <v>35</v>
      </c>
      <c r="D24" s="8" t="e">
        <f>D12-D22</f>
        <v>#DIV/0!</v>
      </c>
      <c r="E24" s="8" t="e">
        <f>E12-E22</f>
        <v>#DIV/0!</v>
      </c>
    </row>
    <row r="25" spans="1:11" x14ac:dyDescent="0.25">
      <c r="A25" s="11" t="s">
        <v>23</v>
      </c>
      <c r="B25" s="3"/>
      <c r="C25" s="3"/>
      <c r="D25" s="3"/>
      <c r="E25" s="3"/>
    </row>
    <row r="26" spans="1:11" x14ac:dyDescent="0.25">
      <c r="A26" s="1" t="s">
        <v>24</v>
      </c>
      <c r="B26" s="3">
        <v>16</v>
      </c>
      <c r="C26" s="3" t="s">
        <v>32</v>
      </c>
      <c r="D26" s="7" t="e">
        <f>D24/200</f>
        <v>#DIV/0!</v>
      </c>
      <c r="E26" s="7" t="e">
        <f>E24/200</f>
        <v>#DIV/0!</v>
      </c>
    </row>
    <row r="27" spans="1:11" ht="15.75" thickBot="1" x14ac:dyDescent="0.3">
      <c r="A27" s="1" t="s">
        <v>25</v>
      </c>
      <c r="B27" s="3">
        <v>17</v>
      </c>
      <c r="C27" s="3" t="s">
        <v>33</v>
      </c>
      <c r="D27" s="10" t="e">
        <f>ROUNDDOWN(D26,0)</f>
        <v>#DIV/0!</v>
      </c>
      <c r="E27" s="10" t="e">
        <f>ROUNDDOWN(E26,0)</f>
        <v>#DIV/0!</v>
      </c>
    </row>
    <row r="28" spans="1:11" ht="15.75" thickTop="1" x14ac:dyDescent="0.25"/>
    <row r="29" spans="1:11" x14ac:dyDescent="0.25">
      <c r="A29" s="17" t="s">
        <v>37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spans="1:11" x14ac:dyDescent="0.25">
      <c r="A30" s="17" t="s">
        <v>38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1:1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</row>
  </sheetData>
  <sheetProtection sheet="1" objects="1" scenarios="1" selectLockedCells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520fa42-cf58-4c22-8b93-58cf1d3bd1cb}" enabled="1" method="Standard" siteId="{11d0e217-264e-400a-8ba0-57dcc127d72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PCI Worksheet</vt:lpstr>
    </vt:vector>
  </TitlesOfParts>
  <Company>Washington State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PCI Methodology Worksheet</dc:title>
  <dc:subject>PCI Methodology Worksheet</dc:subject>
  <dc:creator>Washington State Department of Health, Health Systems Quality Assurance, Community Health Systems, Certificate of Need Program</dc:creator>
  <cp:keywords>Washington State Department of Health, Health Systems Quality Assurance, Community Health Systems, Certificate of Need Program, CN, CON, DOH, WA, HSQA, CHS</cp:keywords>
  <cp:lastModifiedBy>Kolln, Jules (DOH)</cp:lastModifiedBy>
  <dcterms:created xsi:type="dcterms:W3CDTF">2025-04-11T21:44:24Z</dcterms:created>
  <dcterms:modified xsi:type="dcterms:W3CDTF">2025-11-04T22:41:10Z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20fa42-cf58-4c22-8b93-58cf1d3bd1cb_Enabled">
    <vt:lpwstr>true</vt:lpwstr>
  </property>
  <property fmtid="{D5CDD505-2E9C-101B-9397-08002B2CF9AE}" pid="3" name="MSIP_Label_1520fa42-cf58-4c22-8b93-58cf1d3bd1cb_SetDate">
    <vt:lpwstr>2025-04-11T22:36:22Z</vt:lpwstr>
  </property>
  <property fmtid="{D5CDD505-2E9C-101B-9397-08002B2CF9AE}" pid="4" name="MSIP_Label_1520fa42-cf58-4c22-8b93-58cf1d3bd1cb_Method">
    <vt:lpwstr>Standard</vt:lpwstr>
  </property>
  <property fmtid="{D5CDD505-2E9C-101B-9397-08002B2CF9AE}" pid="5" name="MSIP_Label_1520fa42-cf58-4c22-8b93-58cf1d3bd1cb_Name">
    <vt:lpwstr>Public Information</vt:lpwstr>
  </property>
  <property fmtid="{D5CDD505-2E9C-101B-9397-08002B2CF9AE}" pid="6" name="MSIP_Label_1520fa42-cf58-4c22-8b93-58cf1d3bd1cb_SiteId">
    <vt:lpwstr>11d0e217-264e-400a-8ba0-57dcc127d72d</vt:lpwstr>
  </property>
  <property fmtid="{D5CDD505-2E9C-101B-9397-08002B2CF9AE}" pid="7" name="MSIP_Label_1520fa42-cf58-4c22-8b93-58cf1d3bd1cb_ActionId">
    <vt:lpwstr>3d093873-e4be-48a2-af8d-c951e624862e</vt:lpwstr>
  </property>
  <property fmtid="{D5CDD505-2E9C-101B-9397-08002B2CF9AE}" pid="8" name="MSIP_Label_1520fa42-cf58-4c22-8b93-58cf1d3bd1cb_ContentBits">
    <vt:lpwstr>0</vt:lpwstr>
  </property>
  <property fmtid="{D5CDD505-2E9C-101B-9397-08002B2CF9AE}" pid="9" name="MSIP_Label_1520fa42-cf58-4c22-8b93-58cf1d3bd1cb_Tag">
    <vt:lpwstr>10, 3, 0, 1</vt:lpwstr>
  </property>
</Properties>
</file>