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1970" windowHeight="6840" tabRatio="890" activeTab="0"/>
  </bookViews>
  <sheets>
    <sheet name="TR_V" sheetId="1" r:id="rId1"/>
    <sheet name="OE_V" sheetId="2" r:id="rId2"/>
    <sheet name="SW_V" sheetId="3" r:id="rId3"/>
    <sheet name="EB_V" sheetId="4" r:id="rId4"/>
    <sheet name="PF_V" sheetId="5" r:id="rId5"/>
    <sheet name="SE_V" sheetId="6" r:id="rId6"/>
    <sheet name="PS_V" sheetId="7" r:id="rId7"/>
    <sheet name="DRL_V" sheetId="8" r:id="rId8"/>
    <sheet name="ODE_V" sheetId="9" r:id="rId9"/>
    <sheet name="SW_FTE" sheetId="10" r:id="rId10"/>
    <sheet name="EB_FTE" sheetId="11" r:id="rId11"/>
    <sheet name="PH_V" sheetId="12" r:id="rId12"/>
    <sheet name="Emergency Room" sheetId="13" r:id="rId13"/>
  </sheets>
  <definedNames>
    <definedName name="\a">#REF!</definedName>
    <definedName name="\q">#REF!</definedName>
    <definedName name="BK3.217">#REF!</definedName>
    <definedName name="BK3.218">#REF!</definedName>
    <definedName name="BK3.219">#REF!</definedName>
    <definedName name="BK3.220">#REF!</definedName>
    <definedName name="BK3.221">#REF!</definedName>
    <definedName name="BK3.222">#REF!</definedName>
    <definedName name="BK3.223">#REF!</definedName>
    <definedName name="BK3.224">#REF!</definedName>
    <definedName name="BK3.225">#REF!</definedName>
    <definedName name="BK3.226">#REF!</definedName>
    <definedName name="BK3.227">#REF!</definedName>
    <definedName name="BK3.228">#REF!</definedName>
    <definedName name="BK3.229">#REF!</definedName>
    <definedName name="BK3.230">#REF!</definedName>
    <definedName name="BK3.231">#REF!</definedName>
    <definedName name="BK3.232">#REF!</definedName>
    <definedName name="BK3.233">#REF!</definedName>
    <definedName name="BK3.234">#REF!</definedName>
    <definedName name="BK3.235">#REF!</definedName>
    <definedName name="BK3.236">#REF!</definedName>
    <definedName name="BK3.237">#REF!</definedName>
    <definedName name="BK3.238">#REF!</definedName>
    <definedName name="BK3.239">#REF!</definedName>
    <definedName name="BK3.240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<sst xmlns="http://schemas.openxmlformats.org/spreadsheetml/2006/main" count="440" uniqueCount="167">
  <si>
    <t>BK3.217</t>
  </si>
  <si>
    <t>GROSS</t>
  </si>
  <si>
    <t>PER</t>
  </si>
  <si>
    <t>REVENUE</t>
  </si>
  <si>
    <t>U O M</t>
  </si>
  <si>
    <t>BK3.219</t>
  </si>
  <si>
    <t>BK3.221</t>
  </si>
  <si>
    <t>BK3.223</t>
  </si>
  <si>
    <t>BK3.225</t>
  </si>
  <si>
    <t>BK3.227</t>
  </si>
  <si>
    <t>BK3.229</t>
  </si>
  <si>
    <t>BK3.231</t>
  </si>
  <si>
    <t>BK3.233</t>
  </si>
  <si>
    <t>BK3.235</t>
  </si>
  <si>
    <t>BK3.237</t>
  </si>
  <si>
    <t>BK3.239</t>
  </si>
  <si>
    <t>Page</t>
  </si>
  <si>
    <t>LICNO</t>
  </si>
  <si>
    <t>HOSPITAL</t>
  </si>
  <si>
    <t>EMERGENCY ROOM (ACCOUNT 7230)</t>
  </si>
  <si>
    <t>TOTAL REVENUE / VISITS</t>
  </si>
  <si>
    <t>TOTAL OPERATING EXP / VISITS</t>
  </si>
  <si>
    <t>SALARIES AND WAGES / VISITS</t>
  </si>
  <si>
    <t>EMPLOYEE BENEFITS / VISITS</t>
  </si>
  <si>
    <t>PROFESSIONAL FEES / VISITS</t>
  </si>
  <si>
    <t>SUPPLIES EXPENSE / VISITS</t>
  </si>
  <si>
    <t>PURCHASED SERVICES / VISITS</t>
  </si>
  <si>
    <t>DEPRECIATION/RENTAL/LEASE / VISITS</t>
  </si>
  <si>
    <t>OTHER DIRECT EXPENSES / VISITS</t>
  </si>
  <si>
    <t>SALARIES &amp; WAGES / FTE</t>
  </si>
  <si>
    <t>EMPLOYEE BENEFITS / FTE</t>
  </si>
  <si>
    <t>PAID HOURS / VISITS</t>
  </si>
  <si>
    <t>%</t>
  </si>
  <si>
    <t>CHANGE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</si>
  <si>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</si>
  <si>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</si>
  <si>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</si>
  <si>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</si>
  <si>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</si>
  <si>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</si>
  <si>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</si>
  <si>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</si>
  <si>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</si>
  <si>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</si>
  <si>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</si>
  <si>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</si>
  <si>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</si>
  <si>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</si>
  <si>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</si>
  <si>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</si>
  <si>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</si>
  <si>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</si>
  <si>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</si>
  <si>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</si>
  <si>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</si>
  <si>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</si>
  <si>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</si>
  <si>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</si>
  <si>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</si>
  <si>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</si>
  <si>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</si>
  <si>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</si>
  <si>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</si>
  <si>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</si>
  <si>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</si>
  <si>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</si>
  <si>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</si>
  <si>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</si>
  <si>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</si>
  <si>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</si>
  <si>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AUBURN REGIONAL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</si>
  <si>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</si>
  <si>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</si>
  <si>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</si>
  <si>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</si>
  <si>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</si>
  <si>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</si>
  <si>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</si>
  <si>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</si>
  <si>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</si>
  <si>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</si>
  <si>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</si>
  <si>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</si>
  <si>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</si>
  <si>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</si>
  <si>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</si>
  <si>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</si>
  <si>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</si>
  <si>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</si>
  <si>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</si>
  <si>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</si>
  <si>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</si>
  <si>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</si>
  <si>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</si>
  <si>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</si>
  <si>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</si>
  <si>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</si>
  <si>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</si>
  <si>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</si>
  <si>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</si>
  <si>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</si>
  <si>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</si>
  <si>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</si>
  <si>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</si>
  <si>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</si>
  <si>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</si>
  <si>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</si>
  <si>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</si>
  <si>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</si>
  <si>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</si>
  <si>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</si>
  <si>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</si>
  <si>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</si>
  <si>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</si>
  <si>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</si>
  <si>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</si>
  <si>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</si>
  <si>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</si>
  <si>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</si>
  <si>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</si>
  <si>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</si>
  <si>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</si>
  <si>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</si>
  <si>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</si>
  <si>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</si>
  <si>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</si>
  <si>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</si>
  <si>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UNITED GENERAL HOSPITAL</t>
  </si>
  <si>
    <t>SNOQUALMIE VALLEY HOSPITAL</t>
  </si>
  <si>
    <t>BHC FAIRFAX HOSPITAL</t>
  </si>
  <si>
    <t>DEER PARK HOSPITAL</t>
  </si>
  <si>
    <t>HARRISON MEDICAL CENTER</t>
  </si>
  <si>
    <t>HIGHLINE MEDICAL CENTER</t>
  </si>
  <si>
    <t>JEFFERSON HEALTHCARE HOSPITAL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</si>
  <si>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</si>
  <si>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</si>
  <si>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</si>
  <si>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</si>
  <si>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</si>
  <si>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</si>
  <si>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UNIVERSITY OF WASHINGTON MEDICAL CENTER</t>
  </si>
  <si>
    <t>OKANOGAN-DOUGLAS DISTRICT HOSPITAL</t>
  </si>
  <si>
    <t>SWEDISH HEALTH SERVICES</t>
  </si>
  <si>
    <t>ENUMCLAW REGIONAL HOSPITAL</t>
  </si>
  <si>
    <t>KINDRED HOSPITAL - SEATTLE</t>
  </si>
  <si>
    <t>LOURDES COUNSELING CENTER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</si>
  <si>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</si>
  <si>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</si>
  <si>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</si>
  <si>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</si>
  <si>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</si>
  <si>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</si>
  <si>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</si>
  <si>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</si>
  <si>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</si>
  <si>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</si>
  <si>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</si>
  <si>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SAINT LUKES REHABILIATION INSTITUTE</t>
  </si>
  <si>
    <t>SEATTLE CANCER CARE ALLIANCE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</si>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</sst>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0" fontId="2" fillId="0" borderId="0" xfId="55" applyFon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352</v>
      </c>
    </row>
    <row r="4" spans="1:10" ht="12">
      <c r="A4" s="3" t="s">
        <v>19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5:10" ht="12">
      <c r="E7" s="1">
        <f>'Emergency Room'!D5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  <c r="J7" s="2"/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32</v>
      </c>
    </row>
    <row r="9" spans="1:11" ht="12">
      <c r="A9" s="2"/>
      <c r="B9" s="2" t="s">
        <v>17</v>
      </c>
      <c r="C9" s="2" t="s">
        <v>18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Room'!S5,0)</f>
        <v>125058537</v>
      </c>
      <c r="E10" s="6">
        <f>ROUND(+'Emergency Room'!F5,0)</f>
        <v>85148</v>
      </c>
      <c r="F10" s="7">
        <f>IF(D10=0,"",IF(E10=0,"",ROUND(D10/E10,2)))</f>
        <v>1468.72</v>
      </c>
      <c r="G10" s="6">
        <f>ROUND(+'Emergency Room'!S105,0)</f>
        <v>132510145</v>
      </c>
      <c r="H10" s="6">
        <f>ROUND(+'Emergency Room'!F105,0)</f>
        <v>85744</v>
      </c>
      <c r="I10" s="7">
        <f>IF(G10=0,"",IF(H10=0,"",ROUND(G10/H10,2)))</f>
        <v>1545.42</v>
      </c>
      <c r="J10" s="7"/>
      <c r="K10" s="8">
        <f>IF(D10=0,"",IF(E10=0,"",IF(G10=0,"",IF(H10=0,"",ROUND(I10/F10-1,4)))))</f>
        <v>0.0522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Room'!S6,0)</f>
        <v>41638969</v>
      </c>
      <c r="E11" s="6">
        <f>ROUND(+'Emergency Room'!F6,0)</f>
        <v>22170</v>
      </c>
      <c r="F11" s="7">
        <f aca="true" t="shared" si="0" ref="F11:F74">IF(D11=0,"",IF(E11=0,"",ROUND(D11/E11,2)))</f>
        <v>1878.17</v>
      </c>
      <c r="G11" s="6">
        <f>ROUND(+'Emergency Room'!S106,0)</f>
        <v>40647521</v>
      </c>
      <c r="H11" s="6">
        <f>ROUND(+'Emergency Room'!F106,0)</f>
        <v>21748</v>
      </c>
      <c r="I11" s="7">
        <f aca="true" t="shared" si="1" ref="I11:I74">IF(G11=0,"",IF(H11=0,"",ROUND(G11/H11,2)))</f>
        <v>1869.02</v>
      </c>
      <c r="J11" s="7"/>
      <c r="K11" s="8">
        <f aca="true" t="shared" si="2" ref="K11:K74">IF(D11=0,"",IF(E11=0,"",IF(G11=0,"",IF(H11=0,"",ROUND(I11/F11-1,4)))))</f>
        <v>-0.0049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Room'!S7,0)</f>
        <v>2693775</v>
      </c>
      <c r="E12" s="6">
        <f>ROUND(+'Emergency Room'!F7,0)</f>
        <v>5076</v>
      </c>
      <c r="F12" s="7">
        <f t="shared" si="0"/>
        <v>530.69</v>
      </c>
      <c r="G12" s="6">
        <f>ROUND(+'Emergency Room'!S107,0)</f>
        <v>4467566</v>
      </c>
      <c r="H12" s="6">
        <f>ROUND(+'Emergency Room'!F107,0)</f>
        <v>4928</v>
      </c>
      <c r="I12" s="7">
        <f t="shared" si="1"/>
        <v>906.57</v>
      </c>
      <c r="J12" s="7"/>
      <c r="K12" s="8">
        <f t="shared" si="2"/>
        <v>0.7083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Room'!S8,0)</f>
        <v>27782297</v>
      </c>
      <c r="E13" s="6">
        <f>ROUND(+'Emergency Room'!F8,0)</f>
        <v>27158</v>
      </c>
      <c r="F13" s="7">
        <f t="shared" si="0"/>
        <v>1022.99</v>
      </c>
      <c r="G13" s="6">
        <f>ROUND(+'Emergency Room'!S108,0)</f>
        <v>28321392</v>
      </c>
      <c r="H13" s="6">
        <f>ROUND(+'Emergency Room'!F108,0)</f>
        <v>24543</v>
      </c>
      <c r="I13" s="7">
        <f t="shared" si="1"/>
        <v>1153.95</v>
      </c>
      <c r="J13" s="7"/>
      <c r="K13" s="8">
        <f t="shared" si="2"/>
        <v>0.128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Room'!S9,0)</f>
        <v>29711975</v>
      </c>
      <c r="E14" s="6">
        <f>ROUND(+'Emergency Room'!F9,0)</f>
        <v>37508</v>
      </c>
      <c r="F14" s="7">
        <f t="shared" si="0"/>
        <v>792.15</v>
      </c>
      <c r="G14" s="6">
        <f>ROUND(+'Emergency Room'!S109,0)</f>
        <v>36667380</v>
      </c>
      <c r="H14" s="6">
        <f>ROUND(+'Emergency Room'!F109,0)</f>
        <v>38414</v>
      </c>
      <c r="I14" s="7">
        <f t="shared" si="1"/>
        <v>954.53</v>
      </c>
      <c r="J14" s="7"/>
      <c r="K14" s="8">
        <f t="shared" si="2"/>
        <v>0.205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Room'!S10,0)</f>
        <v>8091614</v>
      </c>
      <c r="E15" s="6">
        <f>ROUND(+'Emergency Room'!F10,0)</f>
        <v>29608</v>
      </c>
      <c r="F15" s="7">
        <f t="shared" si="0"/>
        <v>273.29</v>
      </c>
      <c r="G15" s="6">
        <f>ROUND(+'Emergency Room'!S110,0)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Room'!S11,0)</f>
        <v>4507521</v>
      </c>
      <c r="E16" s="6">
        <f>ROUND(+'Emergency Room'!F11,0)</f>
        <v>7654</v>
      </c>
      <c r="F16" s="7">
        <f t="shared" si="0"/>
        <v>588.91</v>
      </c>
      <c r="G16" s="6">
        <f>ROUND(+'Emergency Room'!S111,0)</f>
        <v>4348837</v>
      </c>
      <c r="H16" s="6">
        <f>ROUND(+'Emergency Room'!F111,0)</f>
        <v>6999</v>
      </c>
      <c r="I16" s="7">
        <f t="shared" si="1"/>
        <v>621.35</v>
      </c>
      <c r="J16" s="7"/>
      <c r="K16" s="8">
        <f t="shared" si="2"/>
        <v>0.0551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Room'!S12,0)</f>
        <v>28393177</v>
      </c>
      <c r="E17" s="6">
        <f>ROUND(+'Emergency Room'!F12,0)</f>
        <v>25501</v>
      </c>
      <c r="F17" s="7">
        <f t="shared" si="0"/>
        <v>1113.41</v>
      </c>
      <c r="G17" s="6">
        <f>ROUND(+'Emergency Room'!S112,0)</f>
        <v>33616476</v>
      </c>
      <c r="H17" s="6">
        <f>ROUND(+'Emergency Room'!F112,0)</f>
        <v>26532</v>
      </c>
      <c r="I17" s="7">
        <f t="shared" si="1"/>
        <v>1267.02</v>
      </c>
      <c r="J17" s="7"/>
      <c r="K17" s="8">
        <f t="shared" si="2"/>
        <v>0.138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Room'!S13,0)</f>
        <v>2584446</v>
      </c>
      <c r="E18" s="6">
        <f>ROUND(+'Emergency Room'!F13,0)</f>
        <v>9610</v>
      </c>
      <c r="F18" s="7">
        <f t="shared" si="0"/>
        <v>268.93</v>
      </c>
      <c r="G18" s="6">
        <f>ROUND(+'Emergency Room'!S113,0)</f>
        <v>3068159</v>
      </c>
      <c r="H18" s="6">
        <f>ROUND(+'Emergency Room'!F113,0)</f>
        <v>4609</v>
      </c>
      <c r="I18" s="7">
        <f t="shared" si="1"/>
        <v>665.69</v>
      </c>
      <c r="J18" s="7"/>
      <c r="K18" s="8">
        <f t="shared" si="2"/>
        <v>1.4753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Room'!S14,0)</f>
        <v>28888137</v>
      </c>
      <c r="E19" s="6">
        <f>ROUND(+'Emergency Room'!F14,0)</f>
        <v>53958</v>
      </c>
      <c r="F19" s="7">
        <f t="shared" si="0"/>
        <v>535.38</v>
      </c>
      <c r="G19" s="6">
        <f>ROUND(+'Emergency Room'!S114,0)</f>
        <v>35091643</v>
      </c>
      <c r="H19" s="6">
        <f>ROUND(+'Emergency Room'!F114,0)</f>
        <v>52957</v>
      </c>
      <c r="I19" s="7">
        <f t="shared" si="1"/>
        <v>662.64</v>
      </c>
      <c r="J19" s="7"/>
      <c r="K19" s="8">
        <f t="shared" si="2"/>
        <v>0.2377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Room'!S15,0)</f>
        <v>146337731</v>
      </c>
      <c r="E20" s="6">
        <f>ROUND(+'Emergency Room'!F15,0)</f>
        <v>68987</v>
      </c>
      <c r="F20" s="7">
        <f t="shared" si="0"/>
        <v>2121.24</v>
      </c>
      <c r="G20" s="6">
        <f>ROUND(+'Emergency Room'!S115,0)</f>
        <v>151062859</v>
      </c>
      <c r="H20" s="6">
        <f>ROUND(+'Emergency Room'!F115,0)</f>
        <v>65515</v>
      </c>
      <c r="I20" s="7">
        <f t="shared" si="1"/>
        <v>2305.78</v>
      </c>
      <c r="J20" s="7"/>
      <c r="K20" s="8">
        <f t="shared" si="2"/>
        <v>0.087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Room'!S16,0)</f>
        <v>86047763</v>
      </c>
      <c r="E21" s="6">
        <f>ROUND(+'Emergency Room'!F16,0)</f>
        <v>54546</v>
      </c>
      <c r="F21" s="7">
        <f t="shared" si="0"/>
        <v>1577.53</v>
      </c>
      <c r="G21" s="6">
        <f>ROUND(+'Emergency Room'!S116,0)</f>
        <v>102727180</v>
      </c>
      <c r="H21" s="6">
        <f>ROUND(+'Emergency Room'!F116,0)</f>
        <v>59196</v>
      </c>
      <c r="I21" s="7">
        <f t="shared" si="1"/>
        <v>1735.37</v>
      </c>
      <c r="J21" s="7"/>
      <c r="K21" s="8">
        <f t="shared" si="2"/>
        <v>0.1001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Room'!S17,0)</f>
        <v>13182526</v>
      </c>
      <c r="E22" s="6">
        <f>ROUND(+'Emergency Room'!F17,0)</f>
        <v>12078</v>
      </c>
      <c r="F22" s="7">
        <f t="shared" si="0"/>
        <v>1091.45</v>
      </c>
      <c r="G22" s="6">
        <f>ROUND(+'Emergency Room'!S117,0)</f>
        <v>16460423</v>
      </c>
      <c r="H22" s="6">
        <f>ROUND(+'Emergency Room'!F117,0)</f>
        <v>13223</v>
      </c>
      <c r="I22" s="7">
        <f t="shared" si="1"/>
        <v>1244.83</v>
      </c>
      <c r="J22" s="7"/>
      <c r="K22" s="8">
        <f t="shared" si="2"/>
        <v>0.1405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Room'!S18,0)</f>
        <v>22613168</v>
      </c>
      <c r="E23" s="6">
        <f>ROUND(+'Emergency Room'!F18,0)</f>
        <v>28173</v>
      </c>
      <c r="F23" s="7">
        <f t="shared" si="0"/>
        <v>802.65</v>
      </c>
      <c r="G23" s="6">
        <f>ROUND(+'Emergency Room'!S118,0)</f>
        <v>19791417</v>
      </c>
      <c r="H23" s="6">
        <f>ROUND(+'Emergency Room'!F118,0)</f>
        <v>35115</v>
      </c>
      <c r="I23" s="7">
        <f t="shared" si="1"/>
        <v>563.62</v>
      </c>
      <c r="J23" s="7"/>
      <c r="K23" s="8">
        <f t="shared" si="2"/>
        <v>-0.2978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Room'!S19,0)</f>
        <v>14714101</v>
      </c>
      <c r="E24" s="6">
        <f>ROUND(+'Emergency Room'!F19,0)</f>
        <v>26841</v>
      </c>
      <c r="F24" s="7">
        <f t="shared" si="0"/>
        <v>548.19</v>
      </c>
      <c r="G24" s="6">
        <f>ROUND(+'Emergency Room'!S119,0)</f>
        <v>17228251</v>
      </c>
      <c r="H24" s="6">
        <f>ROUND(+'Emergency Room'!F119,0)</f>
        <v>27212</v>
      </c>
      <c r="I24" s="7">
        <f t="shared" si="1"/>
        <v>633.11</v>
      </c>
      <c r="J24" s="7"/>
      <c r="K24" s="8">
        <f t="shared" si="2"/>
        <v>0.1549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Room'!S20,0)</f>
        <v>25549155</v>
      </c>
      <c r="E25" s="6">
        <f>ROUND(+'Emergency Room'!F20,0)</f>
        <v>36491</v>
      </c>
      <c r="F25" s="7">
        <f t="shared" si="0"/>
        <v>700.15</v>
      </c>
      <c r="G25" s="6">
        <f>ROUND(+'Emergency Room'!S120,0)</f>
        <v>28472758</v>
      </c>
      <c r="H25" s="6">
        <f>ROUND(+'Emergency Room'!F120,0)</f>
        <v>36895</v>
      </c>
      <c r="I25" s="7">
        <f t="shared" si="1"/>
        <v>771.72</v>
      </c>
      <c r="J25" s="7"/>
      <c r="K25" s="8">
        <f t="shared" si="2"/>
        <v>0.1022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Room'!S21,0)</f>
        <v>13503427</v>
      </c>
      <c r="E26" s="6">
        <f>ROUND(+'Emergency Room'!F21,0)</f>
        <v>10321</v>
      </c>
      <c r="F26" s="7">
        <f t="shared" si="0"/>
        <v>1308.34</v>
      </c>
      <c r="G26" s="6">
        <f>ROUND(+'Emergency Room'!S121,0)</f>
        <v>2479747</v>
      </c>
      <c r="H26" s="6">
        <f>ROUND(+'Emergency Room'!F121,0)</f>
        <v>10232</v>
      </c>
      <c r="I26" s="7">
        <f t="shared" si="1"/>
        <v>242.35</v>
      </c>
      <c r="J26" s="7"/>
      <c r="K26" s="8">
        <f t="shared" si="2"/>
        <v>-0.8148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Room'!S22,0)</f>
        <v>2412509</v>
      </c>
      <c r="E27" s="6">
        <f>ROUND(+'Emergency Room'!F22,0)</f>
        <v>3808</v>
      </c>
      <c r="F27" s="7">
        <f t="shared" si="0"/>
        <v>633.54</v>
      </c>
      <c r="G27" s="6">
        <f>ROUND(+'Emergency Room'!S122,0)</f>
        <v>2563840</v>
      </c>
      <c r="H27" s="6">
        <f>ROUND(+'Emergency Room'!F122,0)</f>
        <v>4232</v>
      </c>
      <c r="I27" s="7">
        <f t="shared" si="1"/>
        <v>605.82</v>
      </c>
      <c r="J27" s="7"/>
      <c r="K27" s="8">
        <f t="shared" si="2"/>
        <v>-0.0438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Room'!S23,0)</f>
        <v>5463394</v>
      </c>
      <c r="E28" s="6">
        <f>ROUND(+'Emergency Room'!F23,0)</f>
        <v>9819</v>
      </c>
      <c r="F28" s="7">
        <f t="shared" si="0"/>
        <v>556.41</v>
      </c>
      <c r="G28" s="6">
        <f>ROUND(+'Emergency Room'!S123,0)</f>
        <v>5437113</v>
      </c>
      <c r="H28" s="6">
        <f>ROUND(+'Emergency Room'!F123,0)</f>
        <v>10761</v>
      </c>
      <c r="I28" s="7">
        <f t="shared" si="1"/>
        <v>505.26</v>
      </c>
      <c r="J28" s="7"/>
      <c r="K28" s="8">
        <f t="shared" si="2"/>
        <v>-0.0919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Room'!S24,0)</f>
        <v>17728116</v>
      </c>
      <c r="E29" s="6">
        <f>ROUND(+'Emergency Room'!F24,0)</f>
        <v>21927</v>
      </c>
      <c r="F29" s="7">
        <f t="shared" si="0"/>
        <v>808.51</v>
      </c>
      <c r="G29" s="6">
        <f>ROUND(+'Emergency Room'!S124,0)</f>
        <v>23283672</v>
      </c>
      <c r="H29" s="6">
        <f>ROUND(+'Emergency Room'!F124,0)</f>
        <v>23890</v>
      </c>
      <c r="I29" s="7">
        <f t="shared" si="1"/>
        <v>974.62</v>
      </c>
      <c r="J29" s="7"/>
      <c r="K29" s="8">
        <f t="shared" si="2"/>
        <v>0.2055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Room'!S25,0)</f>
        <v>3400144</v>
      </c>
      <c r="E30" s="6">
        <f>ROUND(+'Emergency Room'!F25,0)</f>
        <v>4752</v>
      </c>
      <c r="F30" s="7">
        <f t="shared" si="0"/>
        <v>715.52</v>
      </c>
      <c r="G30" s="6">
        <f>ROUND(+'Emergency Room'!S125,0)</f>
        <v>3479885</v>
      </c>
      <c r="H30" s="6">
        <f>ROUND(+'Emergency Room'!F125,0)</f>
        <v>4752</v>
      </c>
      <c r="I30" s="7">
        <f t="shared" si="1"/>
        <v>732.3</v>
      </c>
      <c r="J30" s="7"/>
      <c r="K30" s="8">
        <f t="shared" si="2"/>
        <v>0.0235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Room'!S26,0)</f>
        <v>2394787</v>
      </c>
      <c r="E31" s="6">
        <f>ROUND(+'Emergency Room'!F26,0)</f>
        <v>4485</v>
      </c>
      <c r="F31" s="7">
        <f t="shared" si="0"/>
        <v>533.95</v>
      </c>
      <c r="G31" s="6">
        <f>ROUND(+'Emergency Room'!S126,0)</f>
        <v>2785418</v>
      </c>
      <c r="H31" s="6">
        <f>ROUND(+'Emergency Room'!F126,0)</f>
        <v>4315</v>
      </c>
      <c r="I31" s="7">
        <f t="shared" si="1"/>
        <v>645.52</v>
      </c>
      <c r="J31" s="7"/>
      <c r="K31" s="8">
        <f t="shared" si="2"/>
        <v>0.209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Room'!S27,0)</f>
        <v>39231057</v>
      </c>
      <c r="E32" s="6">
        <f>ROUND(+'Emergency Room'!F27,0)</f>
        <v>66443</v>
      </c>
      <c r="F32" s="7">
        <f t="shared" si="0"/>
        <v>590.45</v>
      </c>
      <c r="G32" s="6">
        <f>ROUND(+'Emergency Room'!S127,0)</f>
        <v>44923195</v>
      </c>
      <c r="H32" s="6">
        <f>ROUND(+'Emergency Room'!F127,0)</f>
        <v>77289</v>
      </c>
      <c r="I32" s="7">
        <f t="shared" si="1"/>
        <v>581.24</v>
      </c>
      <c r="J32" s="7"/>
      <c r="K32" s="8">
        <f t="shared" si="2"/>
        <v>-0.0156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Room'!S28,0)</f>
        <v>53919392</v>
      </c>
      <c r="E33" s="6">
        <f>ROUND(+'Emergency Room'!F28,0)</f>
        <v>34664</v>
      </c>
      <c r="F33" s="7">
        <f t="shared" si="0"/>
        <v>1555.49</v>
      </c>
      <c r="G33" s="6">
        <f>ROUND(+'Emergency Room'!S128,0)</f>
        <v>56042016</v>
      </c>
      <c r="H33" s="6">
        <f>ROUND(+'Emergency Room'!F128,0)</f>
        <v>35752</v>
      </c>
      <c r="I33" s="7">
        <f t="shared" si="1"/>
        <v>1567.52</v>
      </c>
      <c r="J33" s="7"/>
      <c r="K33" s="8">
        <f t="shared" si="2"/>
        <v>0.0077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Room'!S29,0)</f>
        <v>9808811</v>
      </c>
      <c r="E34" s="6">
        <f>ROUND(+'Emergency Room'!F29,0)</f>
        <v>15283</v>
      </c>
      <c r="F34" s="7">
        <f t="shared" si="0"/>
        <v>641.81</v>
      </c>
      <c r="G34" s="6">
        <f>ROUND(+'Emergency Room'!S129,0)</f>
        <v>10645778</v>
      </c>
      <c r="H34" s="6">
        <f>ROUND(+'Emergency Room'!F129,0)</f>
        <v>16340</v>
      </c>
      <c r="I34" s="7">
        <f t="shared" si="1"/>
        <v>651.52</v>
      </c>
      <c r="J34" s="7"/>
      <c r="K34" s="8">
        <f t="shared" si="2"/>
        <v>0.0151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Room'!S30,0)</f>
        <v>5554711</v>
      </c>
      <c r="E35" s="6">
        <f>ROUND(+'Emergency Room'!F30,0)</f>
        <v>7094</v>
      </c>
      <c r="F35" s="7">
        <f t="shared" si="0"/>
        <v>783.02</v>
      </c>
      <c r="G35" s="6">
        <f>ROUND(+'Emergency Room'!S130,0)</f>
        <v>5703375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Room'!S31,0)</f>
        <v>203011</v>
      </c>
      <c r="E36" s="6">
        <f>ROUND(+'Emergency Room'!F31,0)</f>
        <v>462</v>
      </c>
      <c r="F36" s="7">
        <f t="shared" si="0"/>
        <v>439.42</v>
      </c>
      <c r="G36" s="6">
        <f>ROUND(+'Emergency Room'!S131,0)</f>
        <v>204932</v>
      </c>
      <c r="H36" s="6">
        <f>ROUND(+'Emergency Room'!F131,0)</f>
        <v>477</v>
      </c>
      <c r="I36" s="7">
        <f t="shared" si="1"/>
        <v>429.63</v>
      </c>
      <c r="J36" s="7"/>
      <c r="K36" s="8">
        <f t="shared" si="2"/>
        <v>-0.0223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Room'!S32,0)</f>
        <v>93191310</v>
      </c>
      <c r="E37" s="6">
        <f>ROUND(+'Emergency Room'!F32,0)</f>
        <v>61440</v>
      </c>
      <c r="F37" s="7">
        <f t="shared" si="0"/>
        <v>1516.79</v>
      </c>
      <c r="G37" s="6">
        <f>ROUND(+'Emergency Room'!S132,0)</f>
        <v>102889073</v>
      </c>
      <c r="H37" s="6">
        <f>ROUND(+'Emergency Room'!F132,0)</f>
        <v>62324</v>
      </c>
      <c r="I37" s="7">
        <f t="shared" si="1"/>
        <v>1650.87</v>
      </c>
      <c r="J37" s="7"/>
      <c r="K37" s="8">
        <f t="shared" si="2"/>
        <v>0.0884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Room'!S33,0)</f>
        <v>475059</v>
      </c>
      <c r="E38" s="6">
        <f>ROUND(+'Emergency Room'!F33,0)</f>
        <v>634</v>
      </c>
      <c r="F38" s="7">
        <f t="shared" si="0"/>
        <v>749.3</v>
      </c>
      <c r="G38" s="6">
        <f>ROUND(+'Emergency Room'!S133,0)</f>
        <v>541670</v>
      </c>
      <c r="H38" s="6">
        <f>ROUND(+'Emergency Room'!F133,0)</f>
        <v>634</v>
      </c>
      <c r="I38" s="7">
        <f t="shared" si="1"/>
        <v>854.37</v>
      </c>
      <c r="J38" s="7"/>
      <c r="K38" s="8">
        <f t="shared" si="2"/>
        <v>0.1402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Room'!S34,0)</f>
        <v>106122734</v>
      </c>
      <c r="E39" s="6">
        <f>ROUND(+'Emergency Room'!F34,0)</f>
        <v>206672</v>
      </c>
      <c r="F39" s="7">
        <f t="shared" si="0"/>
        <v>513.48</v>
      </c>
      <c r="G39" s="6">
        <f>ROUND(+'Emergency Room'!S134,0)</f>
        <v>122816221</v>
      </c>
      <c r="H39" s="6">
        <f>ROUND(+'Emergency Room'!F134,0)</f>
        <v>110603</v>
      </c>
      <c r="I39" s="7">
        <f t="shared" si="1"/>
        <v>1110.42</v>
      </c>
      <c r="J39" s="7"/>
      <c r="K39" s="8">
        <f t="shared" si="2"/>
        <v>1.1625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Room'!S35,0)</f>
        <v>8146354</v>
      </c>
      <c r="E40" s="6">
        <f>ROUND(+'Emergency Room'!F35,0)</f>
        <v>11138</v>
      </c>
      <c r="F40" s="7">
        <f t="shared" si="0"/>
        <v>731.4</v>
      </c>
      <c r="G40" s="6">
        <f>ROUND(+'Emergency Room'!S135,0)</f>
        <v>10369261</v>
      </c>
      <c r="H40" s="6">
        <f>ROUND(+'Emergency Room'!F135,0)</f>
        <v>11597</v>
      </c>
      <c r="I40" s="7">
        <f t="shared" si="1"/>
        <v>894.13</v>
      </c>
      <c r="J40" s="7"/>
      <c r="K40" s="8">
        <f t="shared" si="2"/>
        <v>0.2225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Room'!S36,0)</f>
        <v>3194544</v>
      </c>
      <c r="E41" s="6">
        <f>ROUND(+'Emergency Room'!F36,0)</f>
        <v>4705</v>
      </c>
      <c r="F41" s="7">
        <f t="shared" si="0"/>
        <v>678.97</v>
      </c>
      <c r="G41" s="6">
        <f>ROUND(+'Emergency Room'!S136,0)</f>
        <v>3496276</v>
      </c>
      <c r="H41" s="6">
        <f>ROUND(+'Emergency Room'!F136,0)</f>
        <v>4903</v>
      </c>
      <c r="I41" s="7">
        <f t="shared" si="1"/>
        <v>713.09</v>
      </c>
      <c r="J41" s="7"/>
      <c r="K41" s="8">
        <f t="shared" si="2"/>
        <v>0.0503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Room'!S37,0)</f>
        <v>24826944</v>
      </c>
      <c r="E42" s="6">
        <f>ROUND(+'Emergency Room'!F37,0)</f>
        <v>32658</v>
      </c>
      <c r="F42" s="7">
        <f t="shared" si="0"/>
        <v>760.21</v>
      </c>
      <c r="G42" s="6">
        <f>ROUND(+'Emergency Room'!S137,0)</f>
        <v>31180560</v>
      </c>
      <c r="H42" s="6">
        <f>ROUND(+'Emergency Room'!F137,0)</f>
        <v>35164</v>
      </c>
      <c r="I42" s="7">
        <f t="shared" si="1"/>
        <v>886.72</v>
      </c>
      <c r="J42" s="7"/>
      <c r="K42" s="8">
        <f t="shared" si="2"/>
        <v>0.1664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Room'!S38,0)</f>
        <v>14901790</v>
      </c>
      <c r="E43" s="6">
        <f>ROUND(+'Emergency Room'!F38,0)</f>
        <v>20776</v>
      </c>
      <c r="F43" s="7">
        <f t="shared" si="0"/>
        <v>717.26</v>
      </c>
      <c r="G43" s="6">
        <f>ROUND(+'Emergency Room'!S138,0)</f>
        <v>15758733</v>
      </c>
      <c r="H43" s="6">
        <f>ROUND(+'Emergency Room'!F138,0)</f>
        <v>20974</v>
      </c>
      <c r="I43" s="7">
        <f t="shared" si="1"/>
        <v>751.35</v>
      </c>
      <c r="J43" s="7"/>
      <c r="K43" s="8">
        <f t="shared" si="2"/>
        <v>0.0475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Room'!S39,0)</f>
        <v>9627929</v>
      </c>
      <c r="E44" s="6">
        <f>ROUND(+'Emergency Room'!F39,0)</f>
        <v>22256</v>
      </c>
      <c r="F44" s="7">
        <f t="shared" si="0"/>
        <v>432.6</v>
      </c>
      <c r="G44" s="6">
        <f>ROUND(+'Emergency Room'!S139,0)</f>
        <v>10388124</v>
      </c>
      <c r="H44" s="6">
        <f>ROUND(+'Emergency Room'!F139,0)</f>
        <v>22186</v>
      </c>
      <c r="I44" s="7">
        <f t="shared" si="1"/>
        <v>468.23</v>
      </c>
      <c r="J44" s="7"/>
      <c r="K44" s="8">
        <f t="shared" si="2"/>
        <v>0.0824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Room'!S40,0)</f>
        <v>1771341</v>
      </c>
      <c r="E45" s="6">
        <f>ROUND(+'Emergency Room'!F40,0)</f>
        <v>3290</v>
      </c>
      <c r="F45" s="7">
        <f t="shared" si="0"/>
        <v>538.4</v>
      </c>
      <c r="G45" s="6">
        <f>ROUND(+'Emergency Room'!S140,0)</f>
        <v>2285215</v>
      </c>
      <c r="H45" s="6">
        <f>ROUND(+'Emergency Room'!F140,0)</f>
        <v>3408</v>
      </c>
      <c r="I45" s="7">
        <f t="shared" si="1"/>
        <v>670.54</v>
      </c>
      <c r="J45" s="7"/>
      <c r="K45" s="8">
        <f t="shared" si="2"/>
        <v>0.2454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Room'!S41,0)</f>
        <v>5613277</v>
      </c>
      <c r="E46" s="6">
        <f>ROUND(+'Emergency Room'!F41,0)</f>
        <v>16147</v>
      </c>
      <c r="F46" s="7">
        <f t="shared" si="0"/>
        <v>347.64</v>
      </c>
      <c r="G46" s="6">
        <f>ROUND(+'Emergency Room'!S141,0)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Room'!S42,0)</f>
        <v>306367</v>
      </c>
      <c r="E47" s="6">
        <f>ROUND(+'Emergency Room'!F42,0)</f>
        <v>1178</v>
      </c>
      <c r="F47" s="7">
        <f t="shared" si="0"/>
        <v>260.07</v>
      </c>
      <c r="G47" s="6">
        <f>ROUND(+'Emergency Room'!S142,0)</f>
        <v>408549</v>
      </c>
      <c r="H47" s="6">
        <f>ROUND(+'Emergency Room'!F142,0)</f>
        <v>1183</v>
      </c>
      <c r="I47" s="7">
        <f t="shared" si="1"/>
        <v>345.35</v>
      </c>
      <c r="J47" s="7"/>
      <c r="K47" s="8">
        <f t="shared" si="2"/>
        <v>0.3279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Room'!S43,0)</f>
        <v>5046885</v>
      </c>
      <c r="E48" s="6">
        <f>ROUND(+'Emergency Room'!F43,0)</f>
        <v>7211</v>
      </c>
      <c r="F48" s="7">
        <f t="shared" si="0"/>
        <v>699.89</v>
      </c>
      <c r="G48" s="6">
        <f>ROUND(+'Emergency Room'!S143,0)</f>
        <v>5969675</v>
      </c>
      <c r="H48" s="6">
        <f>ROUND(+'Emergency Room'!F143,0)</f>
        <v>7776</v>
      </c>
      <c r="I48" s="7">
        <f t="shared" si="1"/>
        <v>767.71</v>
      </c>
      <c r="J48" s="7"/>
      <c r="K48" s="8">
        <f t="shared" si="2"/>
        <v>0.0969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Room'!S44,0)</f>
        <v>101205484</v>
      </c>
      <c r="E49" s="6">
        <f>ROUND(+'Emergency Room'!F44,0)</f>
        <v>61653</v>
      </c>
      <c r="F49" s="7">
        <f t="shared" si="0"/>
        <v>1641.53</v>
      </c>
      <c r="G49" s="6">
        <f>ROUND(+'Emergency Room'!S144,0)</f>
        <v>106126644</v>
      </c>
      <c r="H49" s="6">
        <f>ROUND(+'Emergency Room'!F144,0)</f>
        <v>64661</v>
      </c>
      <c r="I49" s="7">
        <f t="shared" si="1"/>
        <v>1641.28</v>
      </c>
      <c r="J49" s="7"/>
      <c r="K49" s="8">
        <f t="shared" si="2"/>
        <v>-0.0002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Room'!S45,0)</f>
        <v>33050393</v>
      </c>
      <c r="E50" s="6">
        <f>ROUND(+'Emergency Room'!F45,0)</f>
        <v>29038</v>
      </c>
      <c r="F50" s="7">
        <f t="shared" si="0"/>
        <v>1138.18</v>
      </c>
      <c r="G50" s="6">
        <f>ROUND(+'Emergency Room'!S145,0)</f>
        <v>36931587</v>
      </c>
      <c r="H50" s="6">
        <f>ROUND(+'Emergency Room'!F145,0)</f>
        <v>27046</v>
      </c>
      <c r="I50" s="7">
        <f t="shared" si="1"/>
        <v>1365.51</v>
      </c>
      <c r="J50" s="7"/>
      <c r="K50" s="8">
        <f t="shared" si="2"/>
        <v>0.1997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Room'!S46,0)</f>
        <v>2722188</v>
      </c>
      <c r="E51" s="6">
        <f>ROUND(+'Emergency Room'!F46,0)</f>
        <v>3773</v>
      </c>
      <c r="F51" s="7">
        <f t="shared" si="0"/>
        <v>721.49</v>
      </c>
      <c r="G51" s="6">
        <f>ROUND(+'Emergency Room'!S146,0)</f>
        <v>2879948</v>
      </c>
      <c r="H51" s="6">
        <f>ROUND(+'Emergency Room'!F146,0)</f>
        <v>4254</v>
      </c>
      <c r="I51" s="7">
        <f t="shared" si="1"/>
        <v>677</v>
      </c>
      <c r="J51" s="7"/>
      <c r="K51" s="8">
        <f t="shared" si="2"/>
        <v>-0.0617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Room'!S47,0)</f>
        <v>41094331</v>
      </c>
      <c r="E52" s="6">
        <f>ROUND(+'Emergency Room'!F47,0)</f>
        <v>47008</v>
      </c>
      <c r="F52" s="7">
        <f t="shared" si="0"/>
        <v>874.2</v>
      </c>
      <c r="G52" s="6">
        <f>ROUND(+'Emergency Room'!S147,0)</f>
        <v>49279874</v>
      </c>
      <c r="H52" s="6">
        <f>ROUND(+'Emergency Room'!F147,0)</f>
        <v>38037</v>
      </c>
      <c r="I52" s="7">
        <f t="shared" si="1"/>
        <v>1295.58</v>
      </c>
      <c r="J52" s="7"/>
      <c r="K52" s="8">
        <f t="shared" si="2"/>
        <v>0.482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Room'!S48,0)</f>
        <v>68471443</v>
      </c>
      <c r="E53" s="6">
        <f>ROUND(+'Emergency Room'!F48,0)</f>
        <v>50827</v>
      </c>
      <c r="F53" s="7">
        <f t="shared" si="0"/>
        <v>1347.15</v>
      </c>
      <c r="G53" s="6">
        <f>ROUND(+'Emergency Room'!S148,0)</f>
        <v>77231654</v>
      </c>
      <c r="H53" s="6">
        <f>ROUND(+'Emergency Room'!F148,0)</f>
        <v>53660</v>
      </c>
      <c r="I53" s="7">
        <f t="shared" si="1"/>
        <v>1439.28</v>
      </c>
      <c r="J53" s="7"/>
      <c r="K53" s="8">
        <f t="shared" si="2"/>
        <v>0.0684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Room'!S49,0)</f>
        <v>59961514</v>
      </c>
      <c r="E54" s="6">
        <f>ROUND(+'Emergency Room'!F49,0)</f>
        <v>48363</v>
      </c>
      <c r="F54" s="7">
        <f t="shared" si="0"/>
        <v>1239.82</v>
      </c>
      <c r="G54" s="6">
        <f>ROUND(+'Emergency Room'!S149,0)</f>
        <v>74050482</v>
      </c>
      <c r="H54" s="6">
        <f>ROUND(+'Emergency Room'!F149,0)</f>
        <v>50414</v>
      </c>
      <c r="I54" s="7">
        <f t="shared" si="1"/>
        <v>1468.85</v>
      </c>
      <c r="J54" s="7"/>
      <c r="K54" s="8">
        <f t="shared" si="2"/>
        <v>0.1847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Room'!S50,0)</f>
        <v>6554406</v>
      </c>
      <c r="E55" s="6">
        <f>ROUND(+'Emergency Room'!F50,0)</f>
        <v>13602</v>
      </c>
      <c r="F55" s="7">
        <f t="shared" si="0"/>
        <v>481.87</v>
      </c>
      <c r="G55" s="6">
        <f>ROUND(+'Emergency Room'!S150,0)</f>
        <v>8143026</v>
      </c>
      <c r="H55" s="6">
        <f>ROUND(+'Emergency Room'!F150,0)</f>
        <v>14013</v>
      </c>
      <c r="I55" s="7">
        <f t="shared" si="1"/>
        <v>581.11</v>
      </c>
      <c r="J55" s="7"/>
      <c r="K55" s="8">
        <f t="shared" si="2"/>
        <v>0.2059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Room'!S51,0)</f>
        <v>761573</v>
      </c>
      <c r="E56" s="6">
        <f>ROUND(+'Emergency Room'!F51,0)</f>
        <v>2482</v>
      </c>
      <c r="F56" s="7">
        <f t="shared" si="0"/>
        <v>306.84</v>
      </c>
      <c r="G56" s="6">
        <f>ROUND(+'Emergency Room'!S151,0)</f>
        <v>1000322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Room'!S52,0)</f>
        <v>39139783</v>
      </c>
      <c r="E57" s="6">
        <f>ROUND(+'Emergency Room'!F52,0)</f>
        <v>41542</v>
      </c>
      <c r="F57" s="7">
        <f t="shared" si="0"/>
        <v>942.17</v>
      </c>
      <c r="G57" s="6">
        <f>ROUND(+'Emergency Room'!S152,0)</f>
        <v>61355925</v>
      </c>
      <c r="H57" s="6">
        <f>ROUND(+'Emergency Room'!F152,0)</f>
        <v>43661</v>
      </c>
      <c r="I57" s="7">
        <f t="shared" si="1"/>
        <v>1405.28</v>
      </c>
      <c r="J57" s="7"/>
      <c r="K57" s="8">
        <f t="shared" si="2"/>
        <v>0.4915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Room'!S53,0)</f>
        <v>88336544</v>
      </c>
      <c r="E58" s="6">
        <f>ROUND(+'Emergency Room'!F53,0)</f>
        <v>70712</v>
      </c>
      <c r="F58" s="7">
        <f t="shared" si="0"/>
        <v>1249.24</v>
      </c>
      <c r="G58" s="6">
        <f>ROUND(+'Emergency Room'!S153,0)</f>
        <v>94972852</v>
      </c>
      <c r="H58" s="6">
        <f>ROUND(+'Emergency Room'!F153,0)</f>
        <v>72183</v>
      </c>
      <c r="I58" s="7">
        <f t="shared" si="1"/>
        <v>1315.72</v>
      </c>
      <c r="J58" s="7"/>
      <c r="K58" s="8">
        <f t="shared" si="2"/>
        <v>0.0532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Room'!S54,0)</f>
        <v>8656795</v>
      </c>
      <c r="E59" s="6">
        <f>ROUND(+'Emergency Room'!F54,0)</f>
        <v>12322</v>
      </c>
      <c r="F59" s="7">
        <f t="shared" si="0"/>
        <v>702.55</v>
      </c>
      <c r="G59" s="6">
        <f>ROUND(+'Emergency Room'!S154,0)</f>
        <v>9607826</v>
      </c>
      <c r="H59" s="6">
        <f>ROUND(+'Emergency Room'!F154,0)</f>
        <v>12738</v>
      </c>
      <c r="I59" s="7">
        <f t="shared" si="1"/>
        <v>754.26</v>
      </c>
      <c r="J59" s="7"/>
      <c r="K59" s="8">
        <f t="shared" si="2"/>
        <v>0.0736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Room'!S55,0)</f>
        <v>678126</v>
      </c>
      <c r="E60" s="6">
        <f>ROUND(+'Emergency Room'!F55,0)</f>
        <v>1213</v>
      </c>
      <c r="F60" s="7">
        <f t="shared" si="0"/>
        <v>559.05</v>
      </c>
      <c r="G60" s="6">
        <f>ROUND(+'Emergency Room'!S155,0)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Room'!S56,0)</f>
        <v>41239804</v>
      </c>
      <c r="E61" s="6">
        <f>ROUND(+'Emergency Room'!F56,0)</f>
        <v>75822</v>
      </c>
      <c r="F61" s="7">
        <f t="shared" si="0"/>
        <v>543.9</v>
      </c>
      <c r="G61" s="6">
        <f>ROUND(+'Emergency Room'!S156,0)</f>
        <v>48423572</v>
      </c>
      <c r="H61" s="6">
        <f>ROUND(+'Emergency Room'!F156,0)</f>
        <v>76127</v>
      </c>
      <c r="I61" s="7">
        <f t="shared" si="1"/>
        <v>636.09</v>
      </c>
      <c r="J61" s="7"/>
      <c r="K61" s="8">
        <f t="shared" si="2"/>
        <v>0.1695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Room'!S57,0)</f>
        <v>40838197</v>
      </c>
      <c r="E62" s="6">
        <f>ROUND(+'Emergency Room'!F57,0)</f>
        <v>58381</v>
      </c>
      <c r="F62" s="7">
        <f t="shared" si="0"/>
        <v>699.51</v>
      </c>
      <c r="G62" s="6">
        <f>ROUND(+'Emergency Room'!S157,0)</f>
        <v>47681538</v>
      </c>
      <c r="H62" s="6">
        <f>ROUND(+'Emergency Room'!F157,0)</f>
        <v>57576</v>
      </c>
      <c r="I62" s="7">
        <f t="shared" si="1"/>
        <v>828.15</v>
      </c>
      <c r="J62" s="7"/>
      <c r="K62" s="8">
        <f t="shared" si="2"/>
        <v>0.1839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Room'!S58,0)</f>
        <v>4882277</v>
      </c>
      <c r="E63" s="6">
        <f>ROUND(+'Emergency Room'!F58,0)</f>
        <v>8037</v>
      </c>
      <c r="F63" s="7">
        <f t="shared" si="0"/>
        <v>607.48</v>
      </c>
      <c r="G63" s="6">
        <f>ROUND(+'Emergency Room'!S158,0)</f>
        <v>5008017</v>
      </c>
      <c r="H63" s="6">
        <f>ROUND(+'Emergency Room'!F158,0)</f>
        <v>8093</v>
      </c>
      <c r="I63" s="7">
        <f t="shared" si="1"/>
        <v>618.81</v>
      </c>
      <c r="J63" s="7"/>
      <c r="K63" s="8">
        <f t="shared" si="2"/>
        <v>0.0187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Room'!S59,0)</f>
        <v>0</v>
      </c>
      <c r="E64" s="6">
        <f>ROUND(+'Emergency Room'!F59,0)</f>
        <v>0</v>
      </c>
      <c r="F64" s="7">
        <f t="shared" si="0"/>
      </c>
      <c r="G64" s="6">
        <f>ROUND(+'Emergency Room'!S159,0)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Room'!S60,0)</f>
        <v>3455332</v>
      </c>
      <c r="E65" s="6">
        <f>ROUND(+'Emergency Room'!F60,0)</f>
        <v>3492</v>
      </c>
      <c r="F65" s="7">
        <f t="shared" si="0"/>
        <v>989.5</v>
      </c>
      <c r="G65" s="6">
        <f>ROUND(+'Emergency Room'!S160,0)</f>
        <v>4629544</v>
      </c>
      <c r="H65" s="6">
        <f>ROUND(+'Emergency Room'!F160,0)</f>
        <v>3781</v>
      </c>
      <c r="I65" s="7">
        <f t="shared" si="1"/>
        <v>1224.42</v>
      </c>
      <c r="J65" s="7"/>
      <c r="K65" s="8">
        <f t="shared" si="2"/>
        <v>0.2374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Room'!S61,0)</f>
        <v>23635730</v>
      </c>
      <c r="E66" s="6">
        <f>ROUND(+'Emergency Room'!F61,0)</f>
        <v>20595</v>
      </c>
      <c r="F66" s="7">
        <f t="shared" si="0"/>
        <v>1147.64</v>
      </c>
      <c r="G66" s="6">
        <f>ROUND(+'Emergency Room'!S161,0)</f>
        <v>27828329</v>
      </c>
      <c r="H66" s="6">
        <f>ROUND(+'Emergency Room'!F161,0)</f>
        <v>22127</v>
      </c>
      <c r="I66" s="7">
        <f t="shared" si="1"/>
        <v>1257.66</v>
      </c>
      <c r="J66" s="7"/>
      <c r="K66" s="8">
        <f t="shared" si="2"/>
        <v>0.0959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Room'!S62,0)</f>
        <v>2120305</v>
      </c>
      <c r="E67" s="6">
        <f>ROUND(+'Emergency Room'!F62,0)</f>
        <v>2938</v>
      </c>
      <c r="F67" s="7">
        <f t="shared" si="0"/>
        <v>721.68</v>
      </c>
      <c r="G67" s="6">
        <f>ROUND(+'Emergency Room'!S162,0)</f>
        <v>2099922</v>
      </c>
      <c r="H67" s="6">
        <f>ROUND(+'Emergency Room'!F162,0)</f>
        <v>3014</v>
      </c>
      <c r="I67" s="7">
        <f t="shared" si="1"/>
        <v>696.72</v>
      </c>
      <c r="J67" s="7"/>
      <c r="K67" s="8">
        <f t="shared" si="2"/>
        <v>-0.0346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Room'!S63,0)</f>
        <v>115872222</v>
      </c>
      <c r="E68" s="6">
        <f>ROUND(+'Emergency Room'!F63,0)</f>
        <v>69703</v>
      </c>
      <c r="F68" s="7">
        <f t="shared" si="0"/>
        <v>1662.37</v>
      </c>
      <c r="G68" s="6">
        <f>ROUND(+'Emergency Room'!S163,0)</f>
        <v>117136339</v>
      </c>
      <c r="H68" s="6">
        <f>ROUND(+'Emergency Room'!F163,0)</f>
        <v>70179</v>
      </c>
      <c r="I68" s="7">
        <f t="shared" si="1"/>
        <v>1669.11</v>
      </c>
      <c r="J68" s="7"/>
      <c r="K68" s="8">
        <f t="shared" si="2"/>
        <v>0.0041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Room'!S64,0)</f>
        <v>20788272</v>
      </c>
      <c r="E69" s="6">
        <f>ROUND(+'Emergency Room'!F64,0)</f>
        <v>18756</v>
      </c>
      <c r="F69" s="7">
        <f t="shared" si="0"/>
        <v>1108.35</v>
      </c>
      <c r="G69" s="6">
        <f>ROUND(+'Emergency Room'!S164,0)</f>
        <v>21997832</v>
      </c>
      <c r="H69" s="6">
        <f>ROUND(+'Emergency Room'!F164,0)</f>
        <v>18914</v>
      </c>
      <c r="I69" s="7">
        <f t="shared" si="1"/>
        <v>1163.04</v>
      </c>
      <c r="J69" s="7"/>
      <c r="K69" s="8">
        <f t="shared" si="2"/>
        <v>0.0493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Room'!S65,0)</f>
        <v>0</v>
      </c>
      <c r="E70" s="6">
        <f>ROUND(+'Emergency Room'!F65,0)</f>
        <v>0</v>
      </c>
      <c r="F70" s="7">
        <f t="shared" si="0"/>
      </c>
      <c r="G70" s="6">
        <f>ROUND(+'Emergency Room'!S165,0)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Room'!S66,0)</f>
        <v>1906071</v>
      </c>
      <c r="E71" s="6">
        <f>ROUND(+'Emergency Room'!F66,0)</f>
        <v>2479</v>
      </c>
      <c r="F71" s="7">
        <f t="shared" si="0"/>
        <v>768.89</v>
      </c>
      <c r="G71" s="6">
        <f>ROUND(+'Emergency Room'!S166,0)</f>
        <v>2157015</v>
      </c>
      <c r="H71" s="6">
        <f>ROUND(+'Emergency Room'!F166,0)</f>
        <v>2441</v>
      </c>
      <c r="I71" s="7">
        <f t="shared" si="1"/>
        <v>883.66</v>
      </c>
      <c r="J71" s="7"/>
      <c r="K71" s="8">
        <f t="shared" si="2"/>
        <v>0.1493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Room'!S67,0)</f>
        <v>76846486</v>
      </c>
      <c r="E72" s="6">
        <f>ROUND(+'Emergency Room'!F67,0)</f>
        <v>71360</v>
      </c>
      <c r="F72" s="7">
        <f t="shared" si="0"/>
        <v>1076.88</v>
      </c>
      <c r="G72" s="6">
        <f>ROUND(+'Emergency Room'!S167,0)</f>
        <v>87788351</v>
      </c>
      <c r="H72" s="6">
        <f>ROUND(+'Emergency Room'!F167,0)</f>
        <v>75837</v>
      </c>
      <c r="I72" s="7">
        <f t="shared" si="1"/>
        <v>1157.59</v>
      </c>
      <c r="J72" s="7"/>
      <c r="K72" s="8">
        <f t="shared" si="2"/>
        <v>0.0749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Room'!S68,0)</f>
        <v>32531940</v>
      </c>
      <c r="E73" s="6">
        <f>ROUND(+'Emergency Room'!F68,0)</f>
        <v>50749</v>
      </c>
      <c r="F73" s="7">
        <f t="shared" si="0"/>
        <v>641.04</v>
      </c>
      <c r="G73" s="6">
        <f>ROUND(+'Emergency Room'!S168,0)</f>
        <v>42844172</v>
      </c>
      <c r="H73" s="6">
        <f>ROUND(+'Emergency Room'!F168,0)</f>
        <v>58202</v>
      </c>
      <c r="I73" s="7">
        <f t="shared" si="1"/>
        <v>736.13</v>
      </c>
      <c r="J73" s="7"/>
      <c r="K73" s="8">
        <f t="shared" si="2"/>
        <v>0.1483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Room'!S69,0)</f>
        <v>79511148</v>
      </c>
      <c r="E74" s="6">
        <f>ROUND(+'Emergency Room'!F69,0)</f>
        <v>72187</v>
      </c>
      <c r="F74" s="7">
        <f t="shared" si="0"/>
        <v>1101.46</v>
      </c>
      <c r="G74" s="6">
        <f>ROUND(+'Emergency Room'!S169,0)</f>
        <v>96556582</v>
      </c>
      <c r="H74" s="6">
        <f>ROUND(+'Emergency Room'!F169,0)</f>
        <v>62225</v>
      </c>
      <c r="I74" s="7">
        <f t="shared" si="1"/>
        <v>1551.73</v>
      </c>
      <c r="J74" s="7"/>
      <c r="K74" s="8">
        <f t="shared" si="2"/>
        <v>0.4088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Room'!S70,0)</f>
        <v>69869326</v>
      </c>
      <c r="E75" s="6">
        <f>ROUND(+'Emergency Room'!F70,0)</f>
        <v>55766</v>
      </c>
      <c r="F75" s="7">
        <f aca="true" t="shared" si="3" ref="F75:F106">IF(D75=0,"",IF(E75=0,"",ROUND(D75/E75,2)))</f>
        <v>1252.9</v>
      </c>
      <c r="G75" s="6">
        <f>ROUND(+'Emergency Room'!S170,0)</f>
        <v>82498696</v>
      </c>
      <c r="H75" s="6">
        <f>ROUND(+'Emergency Room'!F170,0)</f>
        <v>55240</v>
      </c>
      <c r="I75" s="7">
        <f aca="true" t="shared" si="4" ref="I75:I106">IF(G75=0,"",IF(H75=0,"",ROUND(G75/H75,2)))</f>
        <v>1493.46</v>
      </c>
      <c r="J75" s="7"/>
      <c r="K75" s="8">
        <f aca="true" t="shared" si="5" ref="K75:K106">IF(D75=0,"",IF(E75=0,"",IF(G75=0,"",IF(H75=0,"",ROUND(I75/F75-1,4)))))</f>
        <v>0.192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Room'!S71,0)</f>
        <v>4243994</v>
      </c>
      <c r="E76" s="6">
        <f>ROUND(+'Emergency Room'!F71,0)</f>
        <v>4216</v>
      </c>
      <c r="F76" s="7">
        <f t="shared" si="3"/>
        <v>1006.64</v>
      </c>
      <c r="G76" s="6">
        <f>ROUND(+'Emergency Room'!S171,0)</f>
        <v>4903044</v>
      </c>
      <c r="H76" s="6">
        <f>ROUND(+'Emergency Room'!F171,0)</f>
        <v>4652</v>
      </c>
      <c r="I76" s="7">
        <f t="shared" si="4"/>
        <v>1053.96</v>
      </c>
      <c r="J76" s="7"/>
      <c r="K76" s="8">
        <f t="shared" si="5"/>
        <v>0.047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Room'!S72,0)</f>
        <v>1208670</v>
      </c>
      <c r="E77" s="6">
        <f>ROUND(+'Emergency Room'!F72,0)</f>
        <v>2098</v>
      </c>
      <c r="F77" s="7">
        <f t="shared" si="3"/>
        <v>576.11</v>
      </c>
      <c r="G77" s="6">
        <f>ROUND(+'Emergency Room'!S172,0)</f>
        <v>1402275</v>
      </c>
      <c r="H77" s="6">
        <f>ROUND(+'Emergency Room'!F172,0)</f>
        <v>2157</v>
      </c>
      <c r="I77" s="7">
        <f t="shared" si="4"/>
        <v>650.1</v>
      </c>
      <c r="J77" s="7"/>
      <c r="K77" s="8">
        <f t="shared" si="5"/>
        <v>0.1284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Room'!S73,0)</f>
        <v>28875258</v>
      </c>
      <c r="E78" s="6">
        <f>ROUND(+'Emergency Room'!F73,0)</f>
        <v>30065</v>
      </c>
      <c r="F78" s="7">
        <f t="shared" si="3"/>
        <v>960.43</v>
      </c>
      <c r="G78" s="6">
        <f>ROUND(+'Emergency Room'!S173,0)</f>
        <v>28623571</v>
      </c>
      <c r="H78" s="6">
        <f>ROUND(+'Emergency Room'!F173,0)</f>
        <v>26708</v>
      </c>
      <c r="I78" s="7">
        <f t="shared" si="4"/>
        <v>1071.72</v>
      </c>
      <c r="J78" s="7"/>
      <c r="K78" s="8">
        <f t="shared" si="5"/>
        <v>0.1159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Room'!S74,0)</f>
        <v>2866104</v>
      </c>
      <c r="E79" s="6">
        <f>ROUND(+'Emergency Room'!F74,0)</f>
        <v>9197</v>
      </c>
      <c r="F79" s="7">
        <f t="shared" si="3"/>
        <v>311.63</v>
      </c>
      <c r="G79" s="6">
        <f>ROUND(+'Emergency Room'!S174,0)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Room'!S75,0)</f>
        <v>114419191</v>
      </c>
      <c r="E80" s="6">
        <f>ROUND(+'Emergency Room'!F75,0)</f>
        <v>111075</v>
      </c>
      <c r="F80" s="7">
        <f t="shared" si="3"/>
        <v>1030.11</v>
      </c>
      <c r="G80" s="6">
        <f>ROUND(+'Emergency Room'!S175,0)</f>
        <v>133323281</v>
      </c>
      <c r="H80" s="6">
        <f>ROUND(+'Emergency Room'!F175,0)</f>
        <v>114031</v>
      </c>
      <c r="I80" s="7">
        <f t="shared" si="4"/>
        <v>1169.18</v>
      </c>
      <c r="J80" s="7"/>
      <c r="K80" s="8">
        <f t="shared" si="5"/>
        <v>0.135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Room'!S76,0)</f>
        <v>6033766</v>
      </c>
      <c r="E81" s="6">
        <f>ROUND(+'Emergency Room'!F76,0)</f>
        <v>9633</v>
      </c>
      <c r="F81" s="7">
        <f t="shared" si="3"/>
        <v>626.36</v>
      </c>
      <c r="G81" s="6">
        <f>ROUND(+'Emergency Room'!S176,0)</f>
        <v>6764677</v>
      </c>
      <c r="H81" s="6">
        <f>ROUND(+'Emergency Room'!F176,0)</f>
        <v>10145</v>
      </c>
      <c r="I81" s="7">
        <f t="shared" si="4"/>
        <v>666.8</v>
      </c>
      <c r="J81" s="7"/>
      <c r="K81" s="8">
        <f t="shared" si="5"/>
        <v>0.0646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Room'!S77,0)</f>
        <v>4323302</v>
      </c>
      <c r="E82" s="6">
        <f>ROUND(+'Emergency Room'!F77,0)</f>
        <v>5389</v>
      </c>
      <c r="F82" s="7">
        <f t="shared" si="3"/>
        <v>802.25</v>
      </c>
      <c r="G82" s="6">
        <f>ROUND(+'Emergency Room'!S177,0)</f>
        <v>5001163</v>
      </c>
      <c r="H82" s="6">
        <f>ROUND(+'Emergency Room'!F177,0)</f>
        <v>5670</v>
      </c>
      <c r="I82" s="7">
        <f t="shared" si="4"/>
        <v>882.04</v>
      </c>
      <c r="J82" s="7"/>
      <c r="K82" s="8">
        <f t="shared" si="5"/>
        <v>0.0995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Room'!S78,0)</f>
        <v>64476880</v>
      </c>
      <c r="E83" s="6">
        <f>ROUND(+'Emergency Room'!F78,0)</f>
        <v>34915</v>
      </c>
      <c r="F83" s="7">
        <f t="shared" si="3"/>
        <v>1846.68</v>
      </c>
      <c r="G83" s="6">
        <f>ROUND(+'Emergency Room'!S178,0)</f>
        <v>76164818</v>
      </c>
      <c r="H83" s="6">
        <f>ROUND(+'Emergency Room'!F178,0)</f>
        <v>33267</v>
      </c>
      <c r="I83" s="7">
        <f t="shared" si="4"/>
        <v>2289.5</v>
      </c>
      <c r="J83" s="7"/>
      <c r="K83" s="8">
        <f t="shared" si="5"/>
        <v>0.2398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Room'!S79,0)</f>
        <v>142039328</v>
      </c>
      <c r="E84" s="6">
        <f>ROUND(+'Emergency Room'!F79,0)</f>
        <v>64147</v>
      </c>
      <c r="F84" s="7">
        <f t="shared" si="3"/>
        <v>2214.28</v>
      </c>
      <c r="G84" s="6">
        <f>ROUND(+'Emergency Room'!S179,0)</f>
        <v>171580979</v>
      </c>
      <c r="H84" s="6">
        <f>ROUND(+'Emergency Room'!F179,0)</f>
        <v>64224</v>
      </c>
      <c r="I84" s="7">
        <f t="shared" si="4"/>
        <v>2671.6</v>
      </c>
      <c r="J84" s="7"/>
      <c r="K84" s="8">
        <f t="shared" si="5"/>
        <v>0.2065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Room'!S80,0)</f>
        <v>381205</v>
      </c>
      <c r="E85" s="6">
        <f>ROUND(+'Emergency Room'!F80,0)</f>
        <v>528</v>
      </c>
      <c r="F85" s="7">
        <f t="shared" si="3"/>
        <v>721.98</v>
      </c>
      <c r="G85" s="6">
        <f>ROUND(+'Emergency Room'!S180,0)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Room'!S81,0)</f>
        <v>15577751</v>
      </c>
      <c r="E86" s="6">
        <f>ROUND(+'Emergency Room'!F81,0)</f>
        <v>32761</v>
      </c>
      <c r="F86" s="7">
        <f t="shared" si="3"/>
        <v>475.5</v>
      </c>
      <c r="G86" s="6">
        <f>ROUND(+'Emergency Room'!S181,0)</f>
        <v>24394195</v>
      </c>
      <c r="H86" s="6">
        <f>ROUND(+'Emergency Room'!F181,0)</f>
        <v>44529</v>
      </c>
      <c r="I86" s="7">
        <f t="shared" si="4"/>
        <v>547.83</v>
      </c>
      <c r="J86" s="7"/>
      <c r="K86" s="8">
        <f t="shared" si="5"/>
        <v>0.1521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Room'!S82,0)</f>
        <v>45265392</v>
      </c>
      <c r="E87" s="6">
        <f>ROUND(+'Emergency Room'!F82,0)</f>
        <v>38851</v>
      </c>
      <c r="F87" s="7">
        <f t="shared" si="3"/>
        <v>1165.1</v>
      </c>
      <c r="G87" s="6">
        <f>ROUND(+'Emergency Room'!S182,0)</f>
        <v>50371365</v>
      </c>
      <c r="H87" s="6">
        <f>ROUND(+'Emergency Room'!F182,0)</f>
        <v>38520</v>
      </c>
      <c r="I87" s="7">
        <f t="shared" si="4"/>
        <v>1307.67</v>
      </c>
      <c r="J87" s="7"/>
      <c r="K87" s="8">
        <f t="shared" si="5"/>
        <v>0.1224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Room'!S83,0)</f>
        <v>5437554</v>
      </c>
      <c r="E88" s="6">
        <f>ROUND(+'Emergency Room'!F83,0)</f>
        <v>7004</v>
      </c>
      <c r="F88" s="7">
        <f t="shared" si="3"/>
        <v>776.35</v>
      </c>
      <c r="G88" s="6">
        <f>ROUND(+'Emergency Room'!S183,0)</f>
        <v>7172454</v>
      </c>
      <c r="H88" s="6">
        <f>ROUND(+'Emergency Room'!F183,0)</f>
        <v>7403</v>
      </c>
      <c r="I88" s="7">
        <f t="shared" si="4"/>
        <v>968.86</v>
      </c>
      <c r="J88" s="7"/>
      <c r="K88" s="8">
        <f t="shared" si="5"/>
        <v>0.248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Room'!S84,0)</f>
        <v>32233472</v>
      </c>
      <c r="E89" s="6">
        <f>ROUND(+'Emergency Room'!F84,0)</f>
        <v>32668</v>
      </c>
      <c r="F89" s="7">
        <f t="shared" si="3"/>
        <v>986.7</v>
      </c>
      <c r="G89" s="6">
        <f>ROUND(+'Emergency Room'!S184,0)</f>
        <v>38387759</v>
      </c>
      <c r="H89" s="6">
        <f>ROUND(+'Emergency Room'!F184,0)</f>
        <v>35273</v>
      </c>
      <c r="I89" s="7">
        <f t="shared" si="4"/>
        <v>1088.3</v>
      </c>
      <c r="J89" s="7"/>
      <c r="K89" s="8">
        <f t="shared" si="5"/>
        <v>0.103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Room'!S85,0)</f>
        <v>5795946</v>
      </c>
      <c r="E90" s="6">
        <f>ROUND(+'Emergency Room'!F85,0)</f>
        <v>7856</v>
      </c>
      <c r="F90" s="7">
        <f t="shared" si="3"/>
        <v>737.77</v>
      </c>
      <c r="G90" s="6">
        <f>ROUND(+'Emergency Room'!S185,0)</f>
        <v>7085250</v>
      </c>
      <c r="H90" s="6">
        <f>ROUND(+'Emergency Room'!F185,0)</f>
        <v>10321</v>
      </c>
      <c r="I90" s="7">
        <f t="shared" si="4"/>
        <v>686.49</v>
      </c>
      <c r="J90" s="7"/>
      <c r="K90" s="8">
        <f t="shared" si="5"/>
        <v>-0.0695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Room'!S86,0)</f>
        <v>4697224</v>
      </c>
      <c r="E91" s="6">
        <f>ROUND(+'Emergency Room'!F86,0)</f>
        <v>4887</v>
      </c>
      <c r="F91" s="7">
        <f t="shared" si="3"/>
        <v>961.17</v>
      </c>
      <c r="G91" s="6">
        <f>ROUND(+'Emergency Room'!S186,0)</f>
        <v>3834302</v>
      </c>
      <c r="H91" s="6">
        <f>ROUND(+'Emergency Room'!F186,0)</f>
        <v>4799</v>
      </c>
      <c r="I91" s="7">
        <f t="shared" si="4"/>
        <v>798.98</v>
      </c>
      <c r="J91" s="7"/>
      <c r="K91" s="8">
        <f t="shared" si="5"/>
        <v>-0.1687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Room'!S87,0)</f>
        <v>2538614</v>
      </c>
      <c r="E92" s="6">
        <f>ROUND(+'Emergency Room'!F87,0)</f>
        <v>3720</v>
      </c>
      <c r="F92" s="7">
        <f t="shared" si="3"/>
        <v>682.42</v>
      </c>
      <c r="G92" s="6">
        <f>ROUND(+'Emergency Room'!S187,0)</f>
        <v>3281796</v>
      </c>
      <c r="H92" s="6">
        <f>ROUND(+'Emergency Room'!F187,0)</f>
        <v>4028</v>
      </c>
      <c r="I92" s="7">
        <f t="shared" si="4"/>
        <v>814.75</v>
      </c>
      <c r="J92" s="7"/>
      <c r="K92" s="8">
        <f t="shared" si="5"/>
        <v>0.1939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Room'!S88,0)</f>
        <v>8470555</v>
      </c>
      <c r="E93" s="6">
        <f>ROUND(+'Emergency Room'!F88,0)</f>
        <v>16557</v>
      </c>
      <c r="F93" s="7">
        <f t="shared" si="3"/>
        <v>511.6</v>
      </c>
      <c r="G93" s="6">
        <f>ROUND(+'Emergency Room'!S188,0)</f>
        <v>10205817</v>
      </c>
      <c r="H93" s="6">
        <f>ROUND(+'Emergency Room'!F188,0)</f>
        <v>15355</v>
      </c>
      <c r="I93" s="7">
        <f t="shared" si="4"/>
        <v>664.66</v>
      </c>
      <c r="J93" s="7"/>
      <c r="K93" s="8">
        <f t="shared" si="5"/>
        <v>0.2992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Room'!S89,0)</f>
        <v>8125227</v>
      </c>
      <c r="E94" s="6">
        <f>ROUND(+'Emergency Room'!F89,0)</f>
        <v>20901</v>
      </c>
      <c r="F94" s="7">
        <f t="shared" si="3"/>
        <v>388.75</v>
      </c>
      <c r="G94" s="6">
        <f>ROUND(+'Emergency Room'!S189,0)</f>
        <v>9745669</v>
      </c>
      <c r="H94" s="6">
        <f>ROUND(+'Emergency Room'!F189,0)</f>
        <v>25306</v>
      </c>
      <c r="I94" s="7">
        <f t="shared" si="4"/>
        <v>385.11</v>
      </c>
      <c r="J94" s="7"/>
      <c r="K94" s="8">
        <f t="shared" si="5"/>
        <v>-0.0094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Room'!S90,0)</f>
        <v>12614561</v>
      </c>
      <c r="E95" s="6">
        <f>ROUND(+'Emergency Room'!F90,0)</f>
        <v>25329</v>
      </c>
      <c r="F95" s="7">
        <f t="shared" si="3"/>
        <v>498.03</v>
      </c>
      <c r="G95" s="6">
        <f>ROUND(+'Emergency Room'!S190,0)</f>
        <v>15206971</v>
      </c>
      <c r="H95" s="6">
        <f>ROUND(+'Emergency Room'!F190,0)</f>
        <v>27142</v>
      </c>
      <c r="I95" s="7">
        <f t="shared" si="4"/>
        <v>560.27</v>
      </c>
      <c r="J95" s="7"/>
      <c r="K95" s="8">
        <f t="shared" si="5"/>
        <v>0.125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Room'!S91,0)</f>
        <v>60549504</v>
      </c>
      <c r="E96" s="6">
        <f>ROUND(+'Emergency Room'!F91,0)</f>
        <v>47727</v>
      </c>
      <c r="F96" s="7">
        <f t="shared" si="3"/>
        <v>1268.66</v>
      </c>
      <c r="G96" s="6">
        <f>ROUND(+'Emergency Room'!S191,0)</f>
        <v>74011346</v>
      </c>
      <c r="H96" s="6">
        <f>ROUND(+'Emergency Room'!F191,0)</f>
        <v>48829</v>
      </c>
      <c r="I96" s="7">
        <f t="shared" si="4"/>
        <v>1515.73</v>
      </c>
      <c r="J96" s="7"/>
      <c r="K96" s="8">
        <f t="shared" si="5"/>
        <v>0.1947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Room'!S92,0)</f>
        <v>0</v>
      </c>
      <c r="E97" s="6">
        <f>ROUND(+'Emergency Room'!F92,0)</f>
        <v>0</v>
      </c>
      <c r="F97" s="7">
        <f t="shared" si="3"/>
      </c>
      <c r="G97" s="6">
        <f>ROUND(+'Emergency Room'!S192,0)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Room'!S93,0)</f>
        <v>0</v>
      </c>
      <c r="E98" s="6">
        <f>ROUND(+'Emergency Room'!F93,0)</f>
        <v>0</v>
      </c>
      <c r="F98" s="7">
        <f t="shared" si="3"/>
      </c>
      <c r="G98" s="6">
        <f>ROUND(+'Emergency Room'!S193,0)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Room'!S94,0)</f>
        <v>0</v>
      </c>
      <c r="E99" s="6">
        <f>ROUND(+'Emergency Room'!F94,0)</f>
        <v>0</v>
      </c>
      <c r="F99" s="7">
        <f t="shared" si="3"/>
      </c>
      <c r="G99" s="6">
        <f>ROUND(+'Emergency Room'!S194,0)</f>
        <v>11177566</v>
      </c>
      <c r="H99" s="6">
        <f>ROUND(+'Emergency Room'!F194,0)</f>
        <v>33221</v>
      </c>
      <c r="I99" s="7">
        <f t="shared" si="4"/>
        <v>336.46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Room'!S95,0)</f>
        <v>12254092</v>
      </c>
      <c r="E100" s="6">
        <f>ROUND(+'Emergency Room'!F95,0)</f>
        <v>16327</v>
      </c>
      <c r="F100" s="7">
        <f t="shared" si="3"/>
        <v>750.54</v>
      </c>
      <c r="G100" s="6">
        <f>ROUND(+'Emergency Room'!S195,0)</f>
        <v>12893231</v>
      </c>
      <c r="H100" s="6">
        <f>ROUND(+'Emergency Room'!F195,0)</f>
        <v>15973</v>
      </c>
      <c r="I100" s="7">
        <f t="shared" si="4"/>
        <v>807.19</v>
      </c>
      <c r="J100" s="7"/>
      <c r="K100" s="8">
        <f t="shared" si="5"/>
        <v>0.0755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Room'!S96,0)</f>
        <v>45804233</v>
      </c>
      <c r="E101" s="6">
        <f>ROUND(+'Emergency Room'!F96,0)</f>
        <v>33316</v>
      </c>
      <c r="F101" s="7">
        <f t="shared" si="3"/>
        <v>1374.84</v>
      </c>
      <c r="G101" s="6">
        <f>ROUND(+'Emergency Room'!S196,0)</f>
        <v>57104654</v>
      </c>
      <c r="H101" s="6">
        <f>ROUND(+'Emergency Room'!F196,0)</f>
        <v>34419</v>
      </c>
      <c r="I101" s="7">
        <f t="shared" si="4"/>
        <v>1659.1</v>
      </c>
      <c r="J101" s="7"/>
      <c r="K101" s="8">
        <f t="shared" si="5"/>
        <v>0.2068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Room'!S97,0)</f>
        <v>40747431</v>
      </c>
      <c r="E102" s="6">
        <f>ROUND(+'Emergency Room'!F97,0)</f>
        <v>48821</v>
      </c>
      <c r="F102" s="7">
        <f t="shared" si="3"/>
        <v>834.63</v>
      </c>
      <c r="G102" s="6">
        <f>ROUND(+'Emergency Room'!S197,0)</f>
        <v>55154163</v>
      </c>
      <c r="H102" s="6">
        <f>ROUND(+'Emergency Room'!F197,0)</f>
        <v>47997</v>
      </c>
      <c r="I102" s="7">
        <f t="shared" si="4"/>
        <v>1149.12</v>
      </c>
      <c r="J102" s="7"/>
      <c r="K102" s="8">
        <f t="shared" si="5"/>
        <v>0.3768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Room'!S98,0)</f>
        <v>0</v>
      </c>
      <c r="E103" s="6">
        <f>ROUND(+'Emergency Room'!F98,0)</f>
        <v>0</v>
      </c>
      <c r="F103" s="7">
        <f t="shared" si="3"/>
      </c>
      <c r="G103" s="6">
        <f>ROUND(+'Emergency Room'!S198,0)</f>
        <v>9028223</v>
      </c>
      <c r="H103" s="6">
        <f>ROUND(+'Emergency Room'!F198,0)</f>
        <v>4660</v>
      </c>
      <c r="I103" s="7">
        <f t="shared" si="4"/>
        <v>1937.39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Room'!S99,0)</f>
        <v>0</v>
      </c>
      <c r="E104" s="6">
        <f>ROUND(+'Emergency Room'!F99,0)</f>
        <v>0</v>
      </c>
      <c r="F104" s="7">
        <f t="shared" si="3"/>
      </c>
      <c r="G104" s="6">
        <f>ROUND(+'Emergency Room'!S199,0)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Room'!S100,0)</f>
        <v>0</v>
      </c>
      <c r="E105" s="6">
        <f>ROUND(+'Emergency Room'!F100,0)</f>
        <v>0</v>
      </c>
      <c r="F105" s="7">
        <f t="shared" si="3"/>
      </c>
      <c r="G105" s="6">
        <f>ROUND(+'Emergency Room'!S200,0)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Room'!S101,0)</f>
        <v>0</v>
      </c>
      <c r="E106" s="6">
        <f>ROUND(+'Emergency Room'!F101,0)</f>
        <v>0</v>
      </c>
      <c r="F106" s="7">
        <f t="shared" si="3"/>
      </c>
      <c r="G106" s="6">
        <f>ROUND(+'Emergency Room'!S201,0)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7" width="10.875" style="0" bestFit="1" customWidth="1"/>
    <col min="8" max="8" width="7.875" style="0" bestFit="1" customWidth="1"/>
    <col min="9" max="9" width="10.875" style="0" bestFit="1" customWidth="1"/>
    <col min="10" max="10" width="2.625" style="0" customWidth="1"/>
    <col min="11" max="11" width="8.125" style="0" bestFit="1" customWidth="1"/>
  </cols>
  <sheetData>
    <row r="1" spans="1:9" ht="12">
      <c r="A1" s="3" t="s">
        <v>13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370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29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36</v>
      </c>
      <c r="E9" s="1" t="s">
        <v>47</v>
      </c>
      <c r="F9" s="1" t="s">
        <v>48</v>
      </c>
      <c r="G9" s="1" t="s">
        <v>36</v>
      </c>
      <c r="H9" s="1" t="s">
        <v>47</v>
      </c>
      <c r="I9" s="1" t="s">
        <v>48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Room'!G5,0)</f>
        <v>12310935</v>
      </c>
      <c r="E10" s="7">
        <f>ROUND(+'Emergency Room'!E5,2)</f>
        <v>167</v>
      </c>
      <c r="F10" s="7">
        <f>IF(D10=0,"",IF(E10=0,"",ROUND(D10/E10,2)))</f>
        <v>73718.17</v>
      </c>
      <c r="G10" s="6">
        <f>ROUND(+'Emergency Room'!G105,0)</f>
        <v>12044180</v>
      </c>
      <c r="H10" s="7">
        <f>ROUND(+'Emergency Room'!E105,2)</f>
        <v>163</v>
      </c>
      <c r="I10" s="7">
        <f>IF(G10=0,"",IF(H10=0,"",ROUND(G10/H10,2)))</f>
        <v>73890.67</v>
      </c>
      <c r="J10" s="7"/>
      <c r="K10" s="8">
        <f>IF(D10=0,"",IF(E10=0,"",IF(G10=0,"",IF(H10=0,"",ROUND(I10/F10-1,4)))))</f>
        <v>0.0023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Room'!G6,0)</f>
        <v>3812494</v>
      </c>
      <c r="E11" s="7">
        <f>ROUND(+'Emergency Room'!E6,2)</f>
        <v>42</v>
      </c>
      <c r="F11" s="7">
        <f aca="true" t="shared" si="0" ref="F11:F74">IF(D11=0,"",IF(E11=0,"",ROUND(D11/E11,2)))</f>
        <v>90773.67</v>
      </c>
      <c r="G11" s="6">
        <f>ROUND(+'Emergency Room'!G106,0)</f>
        <v>3237698</v>
      </c>
      <c r="H11" s="7">
        <f>ROUND(+'Emergency Room'!E106,2)</f>
        <v>40</v>
      </c>
      <c r="I11" s="7">
        <f aca="true" t="shared" si="1" ref="I11:I74">IF(G11=0,"",IF(H11=0,"",ROUND(G11/H11,2)))</f>
        <v>80942.45</v>
      </c>
      <c r="J11" s="7"/>
      <c r="K11" s="8">
        <f aca="true" t="shared" si="2" ref="K11:K74">IF(D11=0,"",IF(E11=0,"",IF(G11=0,"",IF(H11=0,"",ROUND(I11/F11-1,4)))))</f>
        <v>-0.1083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Room'!G7,0)</f>
        <v>987624</v>
      </c>
      <c r="E12" s="7">
        <f>ROUND(+'Emergency Room'!E7,2)</f>
        <v>10.04</v>
      </c>
      <c r="F12" s="7">
        <f t="shared" si="0"/>
        <v>98368.92</v>
      </c>
      <c r="G12" s="6">
        <f>ROUND(+'Emergency Room'!G107,0)</f>
        <v>1091074</v>
      </c>
      <c r="H12" s="7">
        <f>ROUND(+'Emergency Room'!E107,2)</f>
        <v>14.57</v>
      </c>
      <c r="I12" s="7">
        <f t="shared" si="1"/>
        <v>74884.97</v>
      </c>
      <c r="J12" s="7"/>
      <c r="K12" s="8">
        <f t="shared" si="2"/>
        <v>-0.2387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7958643</v>
      </c>
      <c r="E13" s="7">
        <f>ROUND(+'Emergency Room'!E8,2)</f>
        <v>64.67</v>
      </c>
      <c r="F13" s="7">
        <f t="shared" si="0"/>
        <v>123065.46</v>
      </c>
      <c r="G13" s="6">
        <f>ROUND(+'Emergency Room'!G108,0)</f>
        <v>8308536</v>
      </c>
      <c r="H13" s="7">
        <f>ROUND(+'Emergency Room'!E108,2)</f>
        <v>68.1</v>
      </c>
      <c r="I13" s="7">
        <f t="shared" si="1"/>
        <v>122004.93</v>
      </c>
      <c r="J13" s="7"/>
      <c r="K13" s="8">
        <f t="shared" si="2"/>
        <v>-0.0086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5672271</v>
      </c>
      <c r="E14" s="7">
        <f>ROUND(+'Emergency Room'!E9,2)</f>
        <v>85.9</v>
      </c>
      <c r="F14" s="7">
        <f t="shared" si="0"/>
        <v>66033.42</v>
      </c>
      <c r="G14" s="6">
        <f>ROUND(+'Emergency Room'!G109,0)</f>
        <v>6443301</v>
      </c>
      <c r="H14" s="7">
        <f>ROUND(+'Emergency Room'!E109,2)</f>
        <v>94.05</v>
      </c>
      <c r="I14" s="7">
        <f t="shared" si="1"/>
        <v>68509.31</v>
      </c>
      <c r="J14" s="7"/>
      <c r="K14" s="8">
        <f t="shared" si="2"/>
        <v>0.0375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Room'!G10,0)</f>
        <v>3352289</v>
      </c>
      <c r="E15" s="7">
        <f>ROUND(+'Emergency Room'!E10,2)</f>
        <v>25.49</v>
      </c>
      <c r="F15" s="7">
        <f t="shared" si="0"/>
        <v>131513.89</v>
      </c>
      <c r="G15" s="6">
        <f>ROUND(+'Emergency Room'!G110,0)</f>
        <v>0</v>
      </c>
      <c r="H15" s="7">
        <f>ROUND(+'Emergency Room'!E110,2)</f>
        <v>0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Room'!G11,0)</f>
        <v>1326161</v>
      </c>
      <c r="E16" s="7">
        <f>ROUND(+'Emergency Room'!E11,2)</f>
        <v>19.71</v>
      </c>
      <c r="F16" s="7">
        <f t="shared" si="0"/>
        <v>67283.66</v>
      </c>
      <c r="G16" s="6">
        <f>ROUND(+'Emergency Room'!G111,0)</f>
        <v>1444074</v>
      </c>
      <c r="H16" s="7">
        <f>ROUND(+'Emergency Room'!E111,2)</f>
        <v>19</v>
      </c>
      <c r="I16" s="7">
        <f t="shared" si="1"/>
        <v>76003.89</v>
      </c>
      <c r="J16" s="7"/>
      <c r="K16" s="8">
        <f t="shared" si="2"/>
        <v>0.1296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1910086</v>
      </c>
      <c r="E17" s="7">
        <f>ROUND(+'Emergency Room'!E12,2)</f>
        <v>31.25</v>
      </c>
      <c r="F17" s="7">
        <f t="shared" si="0"/>
        <v>61122.75</v>
      </c>
      <c r="G17" s="6">
        <f>ROUND(+'Emergency Room'!G112,0)</f>
        <v>1994779</v>
      </c>
      <c r="H17" s="7">
        <f>ROUND(+'Emergency Room'!E112,2)</f>
        <v>31.15</v>
      </c>
      <c r="I17" s="7">
        <f t="shared" si="1"/>
        <v>64037.85</v>
      </c>
      <c r="J17" s="7"/>
      <c r="K17" s="8">
        <f t="shared" si="2"/>
        <v>0.0477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Room'!G13,0)</f>
        <v>849022</v>
      </c>
      <c r="E18" s="7">
        <f>ROUND(+'Emergency Room'!E13,2)</f>
        <v>11.44</v>
      </c>
      <c r="F18" s="7">
        <f t="shared" si="0"/>
        <v>74215.21</v>
      </c>
      <c r="G18" s="6">
        <f>ROUND(+'Emergency Room'!G113,0)</f>
        <v>849503</v>
      </c>
      <c r="H18" s="7">
        <f>ROUND(+'Emergency Room'!E113,2)</f>
        <v>10.91</v>
      </c>
      <c r="I18" s="7">
        <f t="shared" si="1"/>
        <v>77864.62</v>
      </c>
      <c r="J18" s="7"/>
      <c r="K18" s="8">
        <f t="shared" si="2"/>
        <v>0.0492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Room'!G14,0)</f>
        <v>4756367</v>
      </c>
      <c r="E19" s="7">
        <f>ROUND(+'Emergency Room'!E14,2)</f>
        <v>73.71</v>
      </c>
      <c r="F19" s="7">
        <f t="shared" si="0"/>
        <v>64528.11</v>
      </c>
      <c r="G19" s="6">
        <f>ROUND(+'Emergency Room'!G114,0)</f>
        <v>5158034</v>
      </c>
      <c r="H19" s="7">
        <f>ROUND(+'Emergency Room'!E114,2)</f>
        <v>78.98</v>
      </c>
      <c r="I19" s="7">
        <f t="shared" si="1"/>
        <v>65308.1</v>
      </c>
      <c r="J19" s="7"/>
      <c r="K19" s="8">
        <f t="shared" si="2"/>
        <v>0.0121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15546517</v>
      </c>
      <c r="E20" s="7">
        <f>ROUND(+'Emergency Room'!E15,2)</f>
        <v>168.58</v>
      </c>
      <c r="F20" s="7">
        <f t="shared" si="0"/>
        <v>92220.41</v>
      </c>
      <c r="G20" s="6">
        <f>ROUND(+'Emergency Room'!G115,0)</f>
        <v>15610781</v>
      </c>
      <c r="H20" s="7">
        <f>ROUND(+'Emergency Room'!E115,2)</f>
        <v>170</v>
      </c>
      <c r="I20" s="7">
        <f t="shared" si="1"/>
        <v>91828.12</v>
      </c>
      <c r="J20" s="7"/>
      <c r="K20" s="8">
        <f t="shared" si="2"/>
        <v>-0.0043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Room'!G16,0)</f>
        <v>8648151</v>
      </c>
      <c r="E21" s="7">
        <f>ROUND(+'Emergency Room'!E16,2)</f>
        <v>141</v>
      </c>
      <c r="F21" s="7">
        <f t="shared" si="0"/>
        <v>61334.4</v>
      </c>
      <c r="G21" s="6">
        <f>ROUND(+'Emergency Room'!G116,0)</f>
        <v>9804759</v>
      </c>
      <c r="H21" s="7">
        <f>ROUND(+'Emergency Room'!E116,2)</f>
        <v>155</v>
      </c>
      <c r="I21" s="7">
        <f t="shared" si="1"/>
        <v>63256.51</v>
      </c>
      <c r="J21" s="7"/>
      <c r="K21" s="8">
        <f t="shared" si="2"/>
        <v>0.0313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Room'!G17,0)</f>
        <v>985105</v>
      </c>
      <c r="E22" s="7">
        <f>ROUND(+'Emergency Room'!E17,2)</f>
        <v>10.69</v>
      </c>
      <c r="F22" s="7">
        <f t="shared" si="0"/>
        <v>92152.01</v>
      </c>
      <c r="G22" s="6">
        <f>ROUND(+'Emergency Room'!G117,0)</f>
        <v>1513498</v>
      </c>
      <c r="H22" s="7">
        <f>ROUND(+'Emergency Room'!E117,2)</f>
        <v>16.93</v>
      </c>
      <c r="I22" s="7">
        <f t="shared" si="1"/>
        <v>89397.4</v>
      </c>
      <c r="J22" s="7"/>
      <c r="K22" s="8">
        <f t="shared" si="2"/>
        <v>-0.0299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Room'!G18,0)</f>
        <v>2814828</v>
      </c>
      <c r="E23" s="7">
        <f>ROUND(+'Emergency Room'!E18,2)</f>
        <v>57.72</v>
      </c>
      <c r="F23" s="7">
        <f t="shared" si="0"/>
        <v>48766.94</v>
      </c>
      <c r="G23" s="6">
        <f>ROUND(+'Emergency Room'!G118,0)</f>
        <v>3564260</v>
      </c>
      <c r="H23" s="7">
        <f>ROUND(+'Emergency Room'!E118,2)</f>
        <v>48.93</v>
      </c>
      <c r="I23" s="7">
        <f t="shared" si="1"/>
        <v>72844.06</v>
      </c>
      <c r="J23" s="7"/>
      <c r="K23" s="8">
        <f t="shared" si="2"/>
        <v>0.4937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2402957</v>
      </c>
      <c r="E24" s="7">
        <f>ROUND(+'Emergency Room'!E19,2)</f>
        <v>33.7</v>
      </c>
      <c r="F24" s="7">
        <f t="shared" si="0"/>
        <v>71304.36</v>
      </c>
      <c r="G24" s="6">
        <f>ROUND(+'Emergency Room'!G119,0)</f>
        <v>2578696</v>
      </c>
      <c r="H24" s="7">
        <f>ROUND(+'Emergency Room'!E119,2)</f>
        <v>36.7</v>
      </c>
      <c r="I24" s="7">
        <f t="shared" si="1"/>
        <v>70264.2</v>
      </c>
      <c r="J24" s="7"/>
      <c r="K24" s="8">
        <f t="shared" si="2"/>
        <v>-0.0146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Room'!G20,0)</f>
        <v>3265754</v>
      </c>
      <c r="E25" s="7">
        <f>ROUND(+'Emergency Room'!E20,2)</f>
        <v>39.7</v>
      </c>
      <c r="F25" s="7">
        <f t="shared" si="0"/>
        <v>82260.81</v>
      </c>
      <c r="G25" s="6">
        <f>ROUND(+'Emergency Room'!G120,0)</f>
        <v>3494217</v>
      </c>
      <c r="H25" s="7">
        <f>ROUND(+'Emergency Room'!E120,2)</f>
        <v>38.2</v>
      </c>
      <c r="I25" s="7">
        <f t="shared" si="1"/>
        <v>91471.65</v>
      </c>
      <c r="J25" s="7"/>
      <c r="K25" s="8">
        <f t="shared" si="2"/>
        <v>0.112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Room'!G21,0)</f>
        <v>731107</v>
      </c>
      <c r="E26" s="7">
        <f>ROUND(+'Emergency Room'!E21,2)</f>
        <v>10.65</v>
      </c>
      <c r="F26" s="7">
        <f t="shared" si="0"/>
        <v>68648.54</v>
      </c>
      <c r="G26" s="6">
        <f>ROUND(+'Emergency Room'!G121,0)</f>
        <v>760029</v>
      </c>
      <c r="H26" s="7">
        <f>ROUND(+'Emergency Room'!E121,2)</f>
        <v>10.64</v>
      </c>
      <c r="I26" s="7">
        <f t="shared" si="1"/>
        <v>71431.3</v>
      </c>
      <c r="J26" s="7"/>
      <c r="K26" s="8">
        <f t="shared" si="2"/>
        <v>0.0405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Room'!G22,0)</f>
        <v>526434</v>
      </c>
      <c r="E27" s="7">
        <f>ROUND(+'Emergency Room'!E22,2)</f>
        <v>7.83</v>
      </c>
      <c r="F27" s="7">
        <f t="shared" si="0"/>
        <v>67232.95</v>
      </c>
      <c r="G27" s="6">
        <f>ROUND(+'Emergency Room'!G122,0)</f>
        <v>581082</v>
      </c>
      <c r="H27" s="7">
        <f>ROUND(+'Emergency Room'!E122,2)</f>
        <v>7.96</v>
      </c>
      <c r="I27" s="7">
        <f t="shared" si="1"/>
        <v>73000.25</v>
      </c>
      <c r="J27" s="7"/>
      <c r="K27" s="8">
        <f t="shared" si="2"/>
        <v>0.0858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Room'!G23,0)</f>
        <v>1367244</v>
      </c>
      <c r="E28" s="7">
        <f>ROUND(+'Emergency Room'!E23,2)</f>
        <v>13.5</v>
      </c>
      <c r="F28" s="7">
        <f t="shared" si="0"/>
        <v>101277.33</v>
      </c>
      <c r="G28" s="6">
        <f>ROUND(+'Emergency Room'!G123,0)</f>
        <v>1486949</v>
      </c>
      <c r="H28" s="7">
        <f>ROUND(+'Emergency Room'!E123,2)</f>
        <v>14.7</v>
      </c>
      <c r="I28" s="7">
        <f t="shared" si="1"/>
        <v>101152.99</v>
      </c>
      <c r="J28" s="7"/>
      <c r="K28" s="8">
        <f t="shared" si="2"/>
        <v>-0.0012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Room'!G24,0)</f>
        <v>2038706</v>
      </c>
      <c r="E29" s="7">
        <f>ROUND(+'Emergency Room'!E24,2)</f>
        <v>29.71</v>
      </c>
      <c r="F29" s="7">
        <f t="shared" si="0"/>
        <v>68620.2</v>
      </c>
      <c r="G29" s="6">
        <f>ROUND(+'Emergency Room'!G124,0)</f>
        <v>2184289</v>
      </c>
      <c r="H29" s="7">
        <f>ROUND(+'Emergency Room'!E124,2)</f>
        <v>30.5</v>
      </c>
      <c r="I29" s="7">
        <f t="shared" si="1"/>
        <v>71616.03</v>
      </c>
      <c r="J29" s="7"/>
      <c r="K29" s="8">
        <f t="shared" si="2"/>
        <v>0.0437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Room'!G25,0)</f>
        <v>328131</v>
      </c>
      <c r="E30" s="7">
        <f>ROUND(+'Emergency Room'!E25,2)</f>
        <v>4.69</v>
      </c>
      <c r="F30" s="7">
        <f t="shared" si="0"/>
        <v>69963.97</v>
      </c>
      <c r="G30" s="6">
        <f>ROUND(+'Emergency Room'!G125,0)</f>
        <v>323464</v>
      </c>
      <c r="H30" s="7">
        <f>ROUND(+'Emergency Room'!E125,2)</f>
        <v>3.73</v>
      </c>
      <c r="I30" s="7">
        <f t="shared" si="1"/>
        <v>86719.57</v>
      </c>
      <c r="J30" s="7"/>
      <c r="K30" s="8">
        <f t="shared" si="2"/>
        <v>0.2395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Room'!G26,0)</f>
        <v>528120</v>
      </c>
      <c r="E31" s="7">
        <f>ROUND(+'Emergency Room'!E26,2)</f>
        <v>7.03</v>
      </c>
      <c r="F31" s="7">
        <f t="shared" si="0"/>
        <v>75123.76</v>
      </c>
      <c r="G31" s="6">
        <f>ROUND(+'Emergency Room'!G126,0)</f>
        <v>585264</v>
      </c>
      <c r="H31" s="7">
        <f>ROUND(+'Emergency Room'!E126,2)</f>
        <v>8.2</v>
      </c>
      <c r="I31" s="7">
        <f t="shared" si="1"/>
        <v>71373.66</v>
      </c>
      <c r="J31" s="7"/>
      <c r="K31" s="8">
        <f t="shared" si="2"/>
        <v>-0.0499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Room'!G27,0)</f>
        <v>3992151</v>
      </c>
      <c r="E32" s="7">
        <f>ROUND(+'Emergency Room'!E27,2)</f>
        <v>65.82</v>
      </c>
      <c r="F32" s="7">
        <f t="shared" si="0"/>
        <v>60652.55</v>
      </c>
      <c r="G32" s="6">
        <f>ROUND(+'Emergency Room'!G127,0)</f>
        <v>4812697</v>
      </c>
      <c r="H32" s="7">
        <f>ROUND(+'Emergency Room'!E127,2)</f>
        <v>78.45</v>
      </c>
      <c r="I32" s="7">
        <f t="shared" si="1"/>
        <v>61347.32</v>
      </c>
      <c r="J32" s="7"/>
      <c r="K32" s="8">
        <f t="shared" si="2"/>
        <v>0.0115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Room'!G28,0)</f>
        <v>2709350</v>
      </c>
      <c r="E33" s="7">
        <f>ROUND(+'Emergency Room'!E28,2)</f>
        <v>48.02</v>
      </c>
      <c r="F33" s="7">
        <f t="shared" si="0"/>
        <v>56421.28</v>
      </c>
      <c r="G33" s="6">
        <f>ROUND(+'Emergency Room'!G128,0)</f>
        <v>2790733</v>
      </c>
      <c r="H33" s="7">
        <f>ROUND(+'Emergency Room'!E128,2)</f>
        <v>48.4</v>
      </c>
      <c r="I33" s="7">
        <f t="shared" si="1"/>
        <v>57659.77</v>
      </c>
      <c r="J33" s="7"/>
      <c r="K33" s="8">
        <f t="shared" si="2"/>
        <v>0.022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Room'!G29,0)</f>
        <v>1680104</v>
      </c>
      <c r="E34" s="7">
        <f>ROUND(+'Emergency Room'!E29,2)</f>
        <v>22.98</v>
      </c>
      <c r="F34" s="7">
        <f t="shared" si="0"/>
        <v>73111.58</v>
      </c>
      <c r="G34" s="6">
        <f>ROUND(+'Emergency Room'!G129,0)</f>
        <v>1787860</v>
      </c>
      <c r="H34" s="7">
        <f>ROUND(+'Emergency Room'!E129,2)</f>
        <v>23.56</v>
      </c>
      <c r="I34" s="7">
        <f t="shared" si="1"/>
        <v>75885.4</v>
      </c>
      <c r="J34" s="7"/>
      <c r="K34" s="8">
        <f t="shared" si="2"/>
        <v>0.0379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Room'!G30,0)</f>
        <v>560289</v>
      </c>
      <c r="E35" s="7">
        <f>ROUND(+'Emergency Room'!E30,2)</f>
        <v>7.17</v>
      </c>
      <c r="F35" s="7">
        <f t="shared" si="0"/>
        <v>78143.51</v>
      </c>
      <c r="G35" s="6">
        <f>ROUND(+'Emergency Room'!G130,0)</f>
        <v>638521</v>
      </c>
      <c r="H35" s="7">
        <f>ROUND(+'Emergency Room'!E130,2)</f>
        <v>8.1</v>
      </c>
      <c r="I35" s="7">
        <f t="shared" si="1"/>
        <v>78829.75</v>
      </c>
      <c r="J35" s="7"/>
      <c r="K35" s="8">
        <f t="shared" si="2"/>
        <v>0.0088</v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Room'!G31,0)</f>
        <v>163458</v>
      </c>
      <c r="E36" s="7">
        <f>ROUND(+'Emergency Room'!E31,2)</f>
        <v>0.38</v>
      </c>
      <c r="F36" s="7">
        <f t="shared" si="0"/>
        <v>430152.63</v>
      </c>
      <c r="G36" s="6">
        <f>ROUND(+'Emergency Room'!G131,0)</f>
        <v>155868</v>
      </c>
      <c r="H36" s="7">
        <f>ROUND(+'Emergency Room'!E131,2)</f>
        <v>0.43</v>
      </c>
      <c r="I36" s="7">
        <f t="shared" si="1"/>
        <v>362483.72</v>
      </c>
      <c r="J36" s="7"/>
      <c r="K36" s="8">
        <f t="shared" si="2"/>
        <v>-0.1573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Room'!G32,0)</f>
        <v>6424733</v>
      </c>
      <c r="E37" s="7">
        <f>ROUND(+'Emergency Room'!E32,2)</f>
        <v>94.5</v>
      </c>
      <c r="F37" s="7">
        <f t="shared" si="0"/>
        <v>67986.59</v>
      </c>
      <c r="G37" s="6">
        <f>ROUND(+'Emergency Room'!G132,0)</f>
        <v>6472170</v>
      </c>
      <c r="H37" s="7">
        <f>ROUND(+'Emergency Room'!E132,2)</f>
        <v>96.27</v>
      </c>
      <c r="I37" s="7">
        <f t="shared" si="1"/>
        <v>67229.35</v>
      </c>
      <c r="J37" s="7"/>
      <c r="K37" s="8">
        <f t="shared" si="2"/>
        <v>-0.0111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Room'!G33,0)</f>
        <v>63156</v>
      </c>
      <c r="E38" s="7">
        <f>ROUND(+'Emergency Room'!E33,2)</f>
        <v>0.94</v>
      </c>
      <c r="F38" s="7">
        <f t="shared" si="0"/>
        <v>67187.23</v>
      </c>
      <c r="G38" s="6">
        <f>ROUND(+'Emergency Room'!G133,0)</f>
        <v>184503</v>
      </c>
      <c r="H38" s="7">
        <f>ROUND(+'Emergency Room'!E133,2)</f>
        <v>1.55</v>
      </c>
      <c r="I38" s="7">
        <f t="shared" si="1"/>
        <v>119034.19</v>
      </c>
      <c r="J38" s="7"/>
      <c r="K38" s="8">
        <f t="shared" si="2"/>
        <v>0.7717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Room'!G34,0)</f>
        <v>9932485</v>
      </c>
      <c r="E39" s="7">
        <f>ROUND(+'Emergency Room'!E34,2)</f>
        <v>140.12</v>
      </c>
      <c r="F39" s="7">
        <f t="shared" si="0"/>
        <v>70885.56</v>
      </c>
      <c r="G39" s="6">
        <f>ROUND(+'Emergency Room'!G134,0)</f>
        <v>10462797</v>
      </c>
      <c r="H39" s="7">
        <f>ROUND(+'Emergency Room'!E134,2)</f>
        <v>145.27</v>
      </c>
      <c r="I39" s="7">
        <f t="shared" si="1"/>
        <v>72023.11</v>
      </c>
      <c r="J39" s="7"/>
      <c r="K39" s="8">
        <f t="shared" si="2"/>
        <v>0.016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Room'!G35,0)</f>
        <v>1657195</v>
      </c>
      <c r="E40" s="7">
        <f>ROUND(+'Emergency Room'!E35,2)</f>
        <v>21.16</v>
      </c>
      <c r="F40" s="7">
        <f t="shared" si="0"/>
        <v>78317.34</v>
      </c>
      <c r="G40" s="6">
        <f>ROUND(+'Emergency Room'!G135,0)</f>
        <v>1760876</v>
      </c>
      <c r="H40" s="7">
        <f>ROUND(+'Emergency Room'!E135,2)</f>
        <v>21.57</v>
      </c>
      <c r="I40" s="7">
        <f t="shared" si="1"/>
        <v>81635.42</v>
      </c>
      <c r="J40" s="7"/>
      <c r="K40" s="8">
        <f t="shared" si="2"/>
        <v>0.0424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Room'!G36,0)</f>
        <v>993240</v>
      </c>
      <c r="E41" s="7">
        <f>ROUND(+'Emergency Room'!E36,2)</f>
        <v>11.03</v>
      </c>
      <c r="F41" s="7">
        <f t="shared" si="0"/>
        <v>90048.96</v>
      </c>
      <c r="G41" s="6">
        <f>ROUND(+'Emergency Room'!G136,0)</f>
        <v>1087625</v>
      </c>
      <c r="H41" s="7">
        <f>ROUND(+'Emergency Room'!E136,2)</f>
        <v>11.15</v>
      </c>
      <c r="I41" s="7">
        <f t="shared" si="1"/>
        <v>97544.84</v>
      </c>
      <c r="J41" s="7"/>
      <c r="K41" s="8">
        <f t="shared" si="2"/>
        <v>0.0832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Room'!G37,0)</f>
        <v>2664960</v>
      </c>
      <c r="E42" s="7">
        <f>ROUND(+'Emergency Room'!E37,2)</f>
        <v>37.22</v>
      </c>
      <c r="F42" s="7">
        <f t="shared" si="0"/>
        <v>71600.21</v>
      </c>
      <c r="G42" s="6">
        <f>ROUND(+'Emergency Room'!G137,0)</f>
        <v>2726032</v>
      </c>
      <c r="H42" s="7">
        <f>ROUND(+'Emergency Room'!E137,2)</f>
        <v>36.72</v>
      </c>
      <c r="I42" s="7">
        <f t="shared" si="1"/>
        <v>74238.34</v>
      </c>
      <c r="J42" s="7"/>
      <c r="K42" s="8">
        <f t="shared" si="2"/>
        <v>0.0368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Room'!G38,0)</f>
        <v>1641655</v>
      </c>
      <c r="E43" s="7">
        <f>ROUND(+'Emergency Room'!E38,2)</f>
        <v>21.68</v>
      </c>
      <c r="F43" s="7">
        <f t="shared" si="0"/>
        <v>75722.09</v>
      </c>
      <c r="G43" s="6">
        <f>ROUND(+'Emergency Room'!G138,0)</f>
        <v>1961723</v>
      </c>
      <c r="H43" s="7">
        <f>ROUND(+'Emergency Room'!E138,2)</f>
        <v>24.95</v>
      </c>
      <c r="I43" s="7">
        <f t="shared" si="1"/>
        <v>78626.17</v>
      </c>
      <c r="J43" s="7"/>
      <c r="K43" s="8">
        <f t="shared" si="2"/>
        <v>0.0384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Room'!G39,0)</f>
        <v>1639099</v>
      </c>
      <c r="E44" s="7">
        <f>ROUND(+'Emergency Room'!E39,2)</f>
        <v>21.02</v>
      </c>
      <c r="F44" s="7">
        <f t="shared" si="0"/>
        <v>77978.07</v>
      </c>
      <c r="G44" s="6">
        <f>ROUND(+'Emergency Room'!G139,0)</f>
        <v>1769038</v>
      </c>
      <c r="H44" s="7">
        <f>ROUND(+'Emergency Room'!E139,2)</f>
        <v>23</v>
      </c>
      <c r="I44" s="7">
        <f t="shared" si="1"/>
        <v>76914.7</v>
      </c>
      <c r="J44" s="7"/>
      <c r="K44" s="8">
        <f t="shared" si="2"/>
        <v>-0.0136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Room'!G40,0)</f>
        <v>366390</v>
      </c>
      <c r="E45" s="7">
        <f>ROUND(+'Emergency Room'!E40,2)</f>
        <v>5.27</v>
      </c>
      <c r="F45" s="7">
        <f t="shared" si="0"/>
        <v>69523.72</v>
      </c>
      <c r="G45" s="6">
        <f>ROUND(+'Emergency Room'!G140,0)</f>
        <v>818708</v>
      </c>
      <c r="H45" s="7">
        <f>ROUND(+'Emergency Room'!E140,2)</f>
        <v>6.64</v>
      </c>
      <c r="I45" s="7">
        <f t="shared" si="1"/>
        <v>123299.4</v>
      </c>
      <c r="J45" s="7"/>
      <c r="K45" s="8">
        <f t="shared" si="2"/>
        <v>0.7735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Room'!G41,0)</f>
        <v>1336224</v>
      </c>
      <c r="E46" s="7">
        <f>ROUND(+'Emergency Room'!E41,2)</f>
        <v>24.42</v>
      </c>
      <c r="F46" s="7">
        <f t="shared" si="0"/>
        <v>54718.43</v>
      </c>
      <c r="G46" s="6">
        <f>ROUND(+'Emergency Room'!G141,0)</f>
        <v>0</v>
      </c>
      <c r="H46" s="7">
        <f>ROUND(+'Emergency Room'!E141,2)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Room'!G42,0)</f>
        <v>50163</v>
      </c>
      <c r="E47" s="7">
        <f>ROUND(+'Emergency Room'!E42,2)</f>
        <v>1.17</v>
      </c>
      <c r="F47" s="7">
        <f t="shared" si="0"/>
        <v>42874.36</v>
      </c>
      <c r="G47" s="6">
        <f>ROUND(+'Emergency Room'!G142,0)</f>
        <v>19081</v>
      </c>
      <c r="H47" s="7">
        <f>ROUND(+'Emergency Room'!E142,2)</f>
        <v>0.25</v>
      </c>
      <c r="I47" s="7">
        <f t="shared" si="1"/>
        <v>76324</v>
      </c>
      <c r="J47" s="7"/>
      <c r="K47" s="8">
        <f t="shared" si="2"/>
        <v>0.7802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Room'!G43,0)</f>
        <v>626835</v>
      </c>
      <c r="E48" s="7">
        <f>ROUND(+'Emergency Room'!E43,2)</f>
        <v>11.35</v>
      </c>
      <c r="F48" s="7">
        <f t="shared" si="0"/>
        <v>55227.75</v>
      </c>
      <c r="G48" s="6">
        <f>ROUND(+'Emergency Room'!G143,0)</f>
        <v>684949</v>
      </c>
      <c r="H48" s="7">
        <f>ROUND(+'Emergency Room'!E143,2)</f>
        <v>11.82</v>
      </c>
      <c r="I48" s="7">
        <f t="shared" si="1"/>
        <v>57948.31</v>
      </c>
      <c r="J48" s="7"/>
      <c r="K48" s="8">
        <f t="shared" si="2"/>
        <v>0.0493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Room'!G44,0)</f>
        <v>4801797</v>
      </c>
      <c r="E49" s="7">
        <f>ROUND(+'Emergency Room'!E44,2)</f>
        <v>66.09</v>
      </c>
      <c r="F49" s="7">
        <f t="shared" si="0"/>
        <v>72655.42</v>
      </c>
      <c r="G49" s="6">
        <f>ROUND(+'Emergency Room'!G144,0)</f>
        <v>5025367</v>
      </c>
      <c r="H49" s="7">
        <f>ROUND(+'Emergency Room'!E144,2)</f>
        <v>67.17</v>
      </c>
      <c r="I49" s="7">
        <f t="shared" si="1"/>
        <v>74815.65</v>
      </c>
      <c r="J49" s="7"/>
      <c r="K49" s="8">
        <f t="shared" si="2"/>
        <v>0.0297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Room'!G45,0)</f>
        <v>7191399</v>
      </c>
      <c r="E50" s="7">
        <f>ROUND(+'Emergency Room'!E45,2)</f>
        <v>82.89</v>
      </c>
      <c r="F50" s="7">
        <f t="shared" si="0"/>
        <v>86758.34</v>
      </c>
      <c r="G50" s="6">
        <f>ROUND(+'Emergency Room'!G145,0)</f>
        <v>7234257</v>
      </c>
      <c r="H50" s="7">
        <f>ROUND(+'Emergency Room'!E145,2)</f>
        <v>85</v>
      </c>
      <c r="I50" s="7">
        <f t="shared" si="1"/>
        <v>85108.91</v>
      </c>
      <c r="J50" s="7"/>
      <c r="K50" s="8">
        <f t="shared" si="2"/>
        <v>-0.019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Room'!G46,0)</f>
        <v>435313</v>
      </c>
      <c r="E51" s="7">
        <f>ROUND(+'Emergency Room'!E46,2)</f>
        <v>4.78</v>
      </c>
      <c r="F51" s="7">
        <f t="shared" si="0"/>
        <v>91069.67</v>
      </c>
      <c r="G51" s="6">
        <f>ROUND(+'Emergency Room'!G146,0)</f>
        <v>458879</v>
      </c>
      <c r="H51" s="7">
        <f>ROUND(+'Emergency Room'!E146,2)</f>
        <v>5.02</v>
      </c>
      <c r="I51" s="7">
        <f t="shared" si="1"/>
        <v>91410.16</v>
      </c>
      <c r="J51" s="7"/>
      <c r="K51" s="8">
        <f t="shared" si="2"/>
        <v>0.0037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Room'!G47,0)</f>
        <v>3635585</v>
      </c>
      <c r="E52" s="7">
        <f>ROUND(+'Emergency Room'!E47,2)</f>
        <v>56.97</v>
      </c>
      <c r="F52" s="7">
        <f t="shared" si="0"/>
        <v>63815.78</v>
      </c>
      <c r="G52" s="6">
        <f>ROUND(+'Emergency Room'!G147,0)</f>
        <v>4036024</v>
      </c>
      <c r="H52" s="7">
        <f>ROUND(+'Emergency Room'!E147,2)</f>
        <v>60.64</v>
      </c>
      <c r="I52" s="7">
        <f t="shared" si="1"/>
        <v>66557.12</v>
      </c>
      <c r="J52" s="7"/>
      <c r="K52" s="8">
        <f t="shared" si="2"/>
        <v>0.043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Room'!G48,0)</f>
        <v>6171686</v>
      </c>
      <c r="E53" s="7">
        <f>ROUND(+'Emergency Room'!E48,2)</f>
        <v>83.91</v>
      </c>
      <c r="F53" s="7">
        <f t="shared" si="0"/>
        <v>73551.26</v>
      </c>
      <c r="G53" s="6">
        <f>ROUND(+'Emergency Room'!G148,0)</f>
        <v>6182770</v>
      </c>
      <c r="H53" s="7">
        <f>ROUND(+'Emergency Room'!E148,2)</f>
        <v>82.77</v>
      </c>
      <c r="I53" s="7">
        <f t="shared" si="1"/>
        <v>74698.2</v>
      </c>
      <c r="J53" s="7"/>
      <c r="K53" s="8">
        <f t="shared" si="2"/>
        <v>0.0156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Room'!G49,0)</f>
        <v>5906420</v>
      </c>
      <c r="E54" s="7">
        <f>ROUND(+'Emergency Room'!E49,2)</f>
        <v>92.02</v>
      </c>
      <c r="F54" s="7">
        <f t="shared" si="0"/>
        <v>64186.26</v>
      </c>
      <c r="G54" s="6">
        <f>ROUND(+'Emergency Room'!G149,0)</f>
        <v>6398370</v>
      </c>
      <c r="H54" s="7">
        <f>ROUND(+'Emergency Room'!E149,2)</f>
        <v>98.27</v>
      </c>
      <c r="I54" s="7">
        <f t="shared" si="1"/>
        <v>65110.1</v>
      </c>
      <c r="J54" s="7"/>
      <c r="K54" s="8">
        <f t="shared" si="2"/>
        <v>0.0144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Room'!G50,0)</f>
        <v>1421991</v>
      </c>
      <c r="E55" s="7">
        <f>ROUND(+'Emergency Room'!E50,2)</f>
        <v>17.85</v>
      </c>
      <c r="F55" s="7">
        <f t="shared" si="0"/>
        <v>79663.36</v>
      </c>
      <c r="G55" s="6">
        <f>ROUND(+'Emergency Room'!G150,0)</f>
        <v>1445279</v>
      </c>
      <c r="H55" s="7">
        <f>ROUND(+'Emergency Room'!E150,2)</f>
        <v>18.2</v>
      </c>
      <c r="I55" s="7">
        <f t="shared" si="1"/>
        <v>79410.93</v>
      </c>
      <c r="J55" s="7"/>
      <c r="K55" s="8">
        <f t="shared" si="2"/>
        <v>-0.0032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Room'!G51,0)</f>
        <v>254255</v>
      </c>
      <c r="E56" s="7">
        <f>ROUND(+'Emergency Room'!E51,2)</f>
        <v>3.25</v>
      </c>
      <c r="F56" s="7">
        <f t="shared" si="0"/>
        <v>78232.31</v>
      </c>
      <c r="G56" s="6">
        <f>ROUND(+'Emergency Room'!G151,0)</f>
        <v>341132</v>
      </c>
      <c r="H56" s="7">
        <f>ROUND(+'Emergency Room'!E151,2)</f>
        <v>4.05</v>
      </c>
      <c r="I56" s="7">
        <f t="shared" si="1"/>
        <v>84230.12</v>
      </c>
      <c r="J56" s="7"/>
      <c r="K56" s="8">
        <f t="shared" si="2"/>
        <v>0.0767</v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Room'!G52,0)</f>
        <v>4133936</v>
      </c>
      <c r="E57" s="7">
        <f>ROUND(+'Emergency Room'!E52,2)</f>
        <v>71.21</v>
      </c>
      <c r="F57" s="7">
        <f t="shared" si="0"/>
        <v>58052.75</v>
      </c>
      <c r="G57" s="6">
        <f>ROUND(+'Emergency Room'!G152,0)</f>
        <v>4844479</v>
      </c>
      <c r="H57" s="7">
        <f>ROUND(+'Emergency Room'!E152,2)</f>
        <v>74.53</v>
      </c>
      <c r="I57" s="7">
        <f t="shared" si="1"/>
        <v>65000.39</v>
      </c>
      <c r="J57" s="7"/>
      <c r="K57" s="8">
        <f t="shared" si="2"/>
        <v>0.1197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Room'!G53,0)</f>
        <v>5104889</v>
      </c>
      <c r="E58" s="7">
        <f>ROUND(+'Emergency Room'!E53,2)</f>
        <v>89.99</v>
      </c>
      <c r="F58" s="7">
        <f t="shared" si="0"/>
        <v>56727.29</v>
      </c>
      <c r="G58" s="6">
        <f>ROUND(+'Emergency Room'!G153,0)</f>
        <v>5386455</v>
      </c>
      <c r="H58" s="7">
        <f>ROUND(+'Emergency Room'!E153,2)</f>
        <v>92.21</v>
      </c>
      <c r="I58" s="7">
        <f t="shared" si="1"/>
        <v>58415.09</v>
      </c>
      <c r="J58" s="7"/>
      <c r="K58" s="8">
        <f t="shared" si="2"/>
        <v>0.0298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Room'!G54,0)</f>
        <v>1139105</v>
      </c>
      <c r="E59" s="7">
        <f>ROUND(+'Emergency Room'!E54,2)</f>
        <v>16.25</v>
      </c>
      <c r="F59" s="7">
        <f t="shared" si="0"/>
        <v>70098.77</v>
      </c>
      <c r="G59" s="6">
        <f>ROUND(+'Emergency Room'!G154,0)</f>
        <v>1404317</v>
      </c>
      <c r="H59" s="7">
        <f>ROUND(+'Emergency Room'!E154,2)</f>
        <v>18.48</v>
      </c>
      <c r="I59" s="7">
        <f t="shared" si="1"/>
        <v>75991.18</v>
      </c>
      <c r="J59" s="7"/>
      <c r="K59" s="8">
        <f t="shared" si="2"/>
        <v>0.0841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Room'!G55,0)</f>
        <v>0</v>
      </c>
      <c r="E60" s="7">
        <f>ROUND(+'Emergency Room'!E55,2)</f>
        <v>0</v>
      </c>
      <c r="F60" s="7">
        <f t="shared" si="0"/>
      </c>
      <c r="G60" s="6">
        <f>ROUND(+'Emergency Room'!G155,0)</f>
        <v>0</v>
      </c>
      <c r="H60" s="7">
        <f>ROUND(+'Emergency Room'!E155,2)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Room'!G56,0)</f>
        <v>8754957</v>
      </c>
      <c r="E61" s="7">
        <f>ROUND(+'Emergency Room'!E56,2)</f>
        <v>144.75</v>
      </c>
      <c r="F61" s="7">
        <f t="shared" si="0"/>
        <v>60483.3</v>
      </c>
      <c r="G61" s="6">
        <f>ROUND(+'Emergency Room'!G156,0)</f>
        <v>8939670</v>
      </c>
      <c r="H61" s="7">
        <f>ROUND(+'Emergency Room'!E156,2)</f>
        <v>150.04</v>
      </c>
      <c r="I61" s="7">
        <f t="shared" si="1"/>
        <v>59581.91</v>
      </c>
      <c r="J61" s="7"/>
      <c r="K61" s="8">
        <f t="shared" si="2"/>
        <v>-0.0149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Room'!G57,0)</f>
        <v>5785074</v>
      </c>
      <c r="E62" s="7">
        <f>ROUND(+'Emergency Room'!E57,2)</f>
        <v>85.88</v>
      </c>
      <c r="F62" s="7">
        <f t="shared" si="0"/>
        <v>67362.3</v>
      </c>
      <c r="G62" s="6">
        <f>ROUND(+'Emergency Room'!G157,0)</f>
        <v>6311837</v>
      </c>
      <c r="H62" s="7">
        <f>ROUND(+'Emergency Room'!E157,2)</f>
        <v>91.03</v>
      </c>
      <c r="I62" s="7">
        <f t="shared" si="1"/>
        <v>69337.99</v>
      </c>
      <c r="J62" s="7"/>
      <c r="K62" s="8">
        <f t="shared" si="2"/>
        <v>0.0293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Room'!G58,0)</f>
        <v>1492550</v>
      </c>
      <c r="E63" s="7">
        <f>ROUND(+'Emergency Room'!E58,2)</f>
        <v>14.86</v>
      </c>
      <c r="F63" s="7">
        <f t="shared" si="0"/>
        <v>100440.78</v>
      </c>
      <c r="G63" s="6">
        <f>ROUND(+'Emergency Room'!G158,0)</f>
        <v>1720346</v>
      </c>
      <c r="H63" s="7">
        <f>ROUND(+'Emergency Room'!E158,2)</f>
        <v>16</v>
      </c>
      <c r="I63" s="7">
        <f t="shared" si="1"/>
        <v>107521.63</v>
      </c>
      <c r="J63" s="7"/>
      <c r="K63" s="8">
        <f t="shared" si="2"/>
        <v>0.0705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Room'!G59,0)</f>
        <v>0</v>
      </c>
      <c r="E64" s="7">
        <f>ROUND(+'Emergency Room'!E59,2)</f>
        <v>0</v>
      </c>
      <c r="F64" s="7">
        <f t="shared" si="0"/>
      </c>
      <c r="G64" s="6">
        <f>ROUND(+'Emergency Room'!G159,0)</f>
        <v>0</v>
      </c>
      <c r="H64" s="7">
        <f>ROUND(+'Emergency Room'!E159,2)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Room'!G60,0)</f>
        <v>70052</v>
      </c>
      <c r="E65" s="7">
        <f>ROUND(+'Emergency Room'!E60,2)</f>
        <v>0.97</v>
      </c>
      <c r="F65" s="7">
        <f t="shared" si="0"/>
        <v>72218.56</v>
      </c>
      <c r="G65" s="6">
        <f>ROUND(+'Emergency Room'!G160,0)</f>
        <v>7129</v>
      </c>
      <c r="H65" s="7">
        <f>ROUND(+'Emergency Room'!E160,2)</f>
        <v>3.09</v>
      </c>
      <c r="I65" s="7">
        <f t="shared" si="1"/>
        <v>2307.12</v>
      </c>
      <c r="J65" s="7"/>
      <c r="K65" s="8">
        <f t="shared" si="2"/>
        <v>-0.9681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Room'!G61,0)</f>
        <v>1901322</v>
      </c>
      <c r="E66" s="7">
        <f>ROUND(+'Emergency Room'!E61,2)</f>
        <v>26.64</v>
      </c>
      <c r="F66" s="7">
        <f t="shared" si="0"/>
        <v>71370.95</v>
      </c>
      <c r="G66" s="6">
        <f>ROUND(+'Emergency Room'!G161,0)</f>
        <v>2014970</v>
      </c>
      <c r="H66" s="7">
        <f>ROUND(+'Emergency Room'!E161,2)</f>
        <v>27.62</v>
      </c>
      <c r="I66" s="7">
        <f t="shared" si="1"/>
        <v>72953.29</v>
      </c>
      <c r="J66" s="7"/>
      <c r="K66" s="8">
        <f t="shared" si="2"/>
        <v>0.0222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Room'!G62,0)</f>
        <v>450447</v>
      </c>
      <c r="E67" s="7">
        <f>ROUND(+'Emergency Room'!E62,2)</f>
        <v>6.72</v>
      </c>
      <c r="F67" s="7">
        <f t="shared" si="0"/>
        <v>67030.8</v>
      </c>
      <c r="G67" s="6">
        <f>ROUND(+'Emergency Room'!G162,0)</f>
        <v>550177</v>
      </c>
      <c r="H67" s="7">
        <f>ROUND(+'Emergency Room'!E162,2)</f>
        <v>8.15</v>
      </c>
      <c r="I67" s="7">
        <f t="shared" si="1"/>
        <v>67506.38</v>
      </c>
      <c r="J67" s="7"/>
      <c r="K67" s="8">
        <f t="shared" si="2"/>
        <v>0.0071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Room'!G63,0)</f>
        <v>7122728</v>
      </c>
      <c r="E68" s="7">
        <f>ROUND(+'Emergency Room'!E63,2)</f>
        <v>103.65</v>
      </c>
      <c r="F68" s="7">
        <f t="shared" si="0"/>
        <v>68719.04</v>
      </c>
      <c r="G68" s="6">
        <f>ROUND(+'Emergency Room'!G163,0)</f>
        <v>7297038</v>
      </c>
      <c r="H68" s="7">
        <f>ROUND(+'Emergency Room'!E163,2)</f>
        <v>108.4</v>
      </c>
      <c r="I68" s="7">
        <f t="shared" si="1"/>
        <v>67315.85</v>
      </c>
      <c r="J68" s="7"/>
      <c r="K68" s="8">
        <f t="shared" si="2"/>
        <v>-0.0204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Room'!G64,0)</f>
        <v>2120875</v>
      </c>
      <c r="E69" s="7">
        <f>ROUND(+'Emergency Room'!E64,2)</f>
        <v>26.11</v>
      </c>
      <c r="F69" s="7">
        <f t="shared" si="0"/>
        <v>81228.46</v>
      </c>
      <c r="G69" s="6">
        <f>ROUND(+'Emergency Room'!G164,0)</f>
        <v>2365437</v>
      </c>
      <c r="H69" s="7">
        <f>ROUND(+'Emergency Room'!E164,2)</f>
        <v>27.87</v>
      </c>
      <c r="I69" s="7">
        <f t="shared" si="1"/>
        <v>84873.95</v>
      </c>
      <c r="J69" s="7"/>
      <c r="K69" s="8">
        <f t="shared" si="2"/>
        <v>0.0449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Room'!G65,0)</f>
        <v>0</v>
      </c>
      <c r="E70" s="7">
        <f>ROUND(+'Emergency Room'!E65,2)</f>
        <v>0</v>
      </c>
      <c r="F70" s="7">
        <f t="shared" si="0"/>
      </c>
      <c r="G70" s="6">
        <f>ROUND(+'Emergency Room'!G165,0)</f>
        <v>0</v>
      </c>
      <c r="H70" s="7">
        <f>ROUND(+'Emergency Room'!E165,2)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Room'!G66,0)</f>
        <v>769298</v>
      </c>
      <c r="E71" s="7">
        <f>ROUND(+'Emergency Room'!E66,2)</f>
        <v>14.28</v>
      </c>
      <c r="F71" s="7">
        <f t="shared" si="0"/>
        <v>53872.41</v>
      </c>
      <c r="G71" s="6">
        <f>ROUND(+'Emergency Room'!G166,0)</f>
        <v>855866</v>
      </c>
      <c r="H71" s="7">
        <f>ROUND(+'Emergency Room'!E166,2)</f>
        <v>7.06</v>
      </c>
      <c r="I71" s="7">
        <f t="shared" si="1"/>
        <v>121227.48</v>
      </c>
      <c r="J71" s="7"/>
      <c r="K71" s="8">
        <f t="shared" si="2"/>
        <v>1.2503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Room'!G67,0)</f>
        <v>7194670</v>
      </c>
      <c r="E72" s="7">
        <f>ROUND(+'Emergency Room'!E67,2)</f>
        <v>97</v>
      </c>
      <c r="F72" s="7">
        <f t="shared" si="0"/>
        <v>74171.86</v>
      </c>
      <c r="G72" s="6">
        <f>ROUND(+'Emergency Room'!G167,0)</f>
        <v>8197175</v>
      </c>
      <c r="H72" s="7">
        <f>ROUND(+'Emergency Room'!E167,2)</f>
        <v>110</v>
      </c>
      <c r="I72" s="7">
        <f t="shared" si="1"/>
        <v>74519.77</v>
      </c>
      <c r="J72" s="7"/>
      <c r="K72" s="8">
        <f t="shared" si="2"/>
        <v>0.0047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Room'!G68,0)</f>
        <v>4528819</v>
      </c>
      <c r="E73" s="7">
        <f>ROUND(+'Emergency Room'!E68,2)</f>
        <v>65</v>
      </c>
      <c r="F73" s="7">
        <f t="shared" si="0"/>
        <v>69674.14</v>
      </c>
      <c r="G73" s="6">
        <f>ROUND(+'Emergency Room'!G168,0)</f>
        <v>5500430</v>
      </c>
      <c r="H73" s="7">
        <f>ROUND(+'Emergency Room'!E168,2)</f>
        <v>80.14</v>
      </c>
      <c r="I73" s="7">
        <f t="shared" si="1"/>
        <v>68635.26</v>
      </c>
      <c r="J73" s="7"/>
      <c r="K73" s="8">
        <f t="shared" si="2"/>
        <v>-0.0149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Room'!G69,0)</f>
        <v>9538995</v>
      </c>
      <c r="E74" s="7">
        <f>ROUND(+'Emergency Room'!E69,2)</f>
        <v>136</v>
      </c>
      <c r="F74" s="7">
        <f t="shared" si="0"/>
        <v>70139.67</v>
      </c>
      <c r="G74" s="6">
        <f>ROUND(+'Emergency Room'!G169,0)</f>
        <v>10130679</v>
      </c>
      <c r="H74" s="7">
        <f>ROUND(+'Emergency Room'!E169,2)</f>
        <v>141.28</v>
      </c>
      <c r="I74" s="7">
        <f t="shared" si="1"/>
        <v>71706.39</v>
      </c>
      <c r="J74" s="7"/>
      <c r="K74" s="8">
        <f t="shared" si="2"/>
        <v>0.0223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Room'!G70,0)</f>
        <v>6826763</v>
      </c>
      <c r="E75" s="7">
        <f>ROUND(+'Emergency Room'!E70,2)</f>
        <v>100.62</v>
      </c>
      <c r="F75" s="7">
        <f aca="true" t="shared" si="3" ref="F75:F106">IF(D75=0,"",IF(E75=0,"",ROUND(D75/E75,2)))</f>
        <v>67846.98</v>
      </c>
      <c r="G75" s="6">
        <f>ROUND(+'Emergency Room'!G170,0)</f>
        <v>7239286</v>
      </c>
      <c r="H75" s="7">
        <f>ROUND(+'Emergency Room'!E170,2)</f>
        <v>101.07</v>
      </c>
      <c r="I75" s="7">
        <f aca="true" t="shared" si="4" ref="I75:I106">IF(G75=0,"",IF(H75=0,"",ROUND(G75/H75,2)))</f>
        <v>71626.46</v>
      </c>
      <c r="J75" s="7"/>
      <c r="K75" s="8">
        <f aca="true" t="shared" si="5" ref="K75:K106">IF(D75=0,"",IF(E75=0,"",IF(G75=0,"",IF(H75=0,"",ROUND(I75/F75-1,4)))))</f>
        <v>0.0557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Room'!G71,0)</f>
        <v>811017</v>
      </c>
      <c r="E76" s="7">
        <f>ROUND(+'Emergency Room'!E71,2)</f>
        <v>10.08</v>
      </c>
      <c r="F76" s="7">
        <f t="shared" si="3"/>
        <v>80458.04</v>
      </c>
      <c r="G76" s="6">
        <f>ROUND(+'Emergency Room'!G171,0)</f>
        <v>903655</v>
      </c>
      <c r="H76" s="7">
        <f>ROUND(+'Emergency Room'!E171,2)</f>
        <v>9.38</v>
      </c>
      <c r="I76" s="7">
        <f t="shared" si="4"/>
        <v>96338.49</v>
      </c>
      <c r="J76" s="7"/>
      <c r="K76" s="8">
        <f t="shared" si="5"/>
        <v>0.1974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Room'!G72,0)</f>
        <v>129887</v>
      </c>
      <c r="E77" s="7">
        <f>ROUND(+'Emergency Room'!E72,2)</f>
        <v>2.23</v>
      </c>
      <c r="F77" s="7">
        <f t="shared" si="3"/>
        <v>58245.29</v>
      </c>
      <c r="G77" s="6">
        <f>ROUND(+'Emergency Room'!G172,0)</f>
        <v>175750</v>
      </c>
      <c r="H77" s="7">
        <f>ROUND(+'Emergency Room'!E172,2)</f>
        <v>2.54</v>
      </c>
      <c r="I77" s="7">
        <f t="shared" si="4"/>
        <v>69192.91</v>
      </c>
      <c r="J77" s="7"/>
      <c r="K77" s="8">
        <f t="shared" si="5"/>
        <v>0.188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Room'!G73,0)</f>
        <v>3031596</v>
      </c>
      <c r="E78" s="7">
        <f>ROUND(+'Emergency Room'!E73,2)</f>
        <v>45.02</v>
      </c>
      <c r="F78" s="7">
        <f t="shared" si="3"/>
        <v>67338.87</v>
      </c>
      <c r="G78" s="6">
        <f>ROUND(+'Emergency Room'!G173,0)</f>
        <v>3421042</v>
      </c>
      <c r="H78" s="7">
        <f>ROUND(+'Emergency Room'!E173,2)</f>
        <v>50.23</v>
      </c>
      <c r="I78" s="7">
        <f t="shared" si="4"/>
        <v>68107.55</v>
      </c>
      <c r="J78" s="7"/>
      <c r="K78" s="8">
        <f t="shared" si="5"/>
        <v>0.0114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Room'!G74,0)</f>
        <v>1360435</v>
      </c>
      <c r="E79" s="7">
        <f>ROUND(+'Emergency Room'!E74,2)</f>
        <v>7.8</v>
      </c>
      <c r="F79" s="7">
        <f t="shared" si="3"/>
        <v>174414.74</v>
      </c>
      <c r="G79" s="6">
        <f>ROUND(+'Emergency Room'!G174,0)</f>
        <v>0</v>
      </c>
      <c r="H79" s="7">
        <f>ROUND(+'Emergency Room'!E174,2)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Room'!G75,0)</f>
        <v>10942864</v>
      </c>
      <c r="E80" s="7">
        <f>ROUND(+'Emergency Room'!E75,2)</f>
        <v>174.64</v>
      </c>
      <c r="F80" s="7">
        <f t="shared" si="3"/>
        <v>62659.55</v>
      </c>
      <c r="G80" s="6">
        <f>ROUND(+'Emergency Room'!G175,0)</f>
        <v>11768987</v>
      </c>
      <c r="H80" s="7">
        <f>ROUND(+'Emergency Room'!E175,2)</f>
        <v>177.5</v>
      </c>
      <c r="I80" s="7">
        <f t="shared" si="4"/>
        <v>66304.15</v>
      </c>
      <c r="J80" s="7"/>
      <c r="K80" s="8">
        <f t="shared" si="5"/>
        <v>0.0582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Room'!G76,0)</f>
        <v>2354966</v>
      </c>
      <c r="E81" s="7">
        <f>ROUND(+'Emergency Room'!E76,2)</f>
        <v>20.75</v>
      </c>
      <c r="F81" s="7">
        <f t="shared" si="3"/>
        <v>113492.34</v>
      </c>
      <c r="G81" s="6">
        <f>ROUND(+'Emergency Room'!G176,0)</f>
        <v>2726069</v>
      </c>
      <c r="H81" s="7">
        <f>ROUND(+'Emergency Room'!E176,2)</f>
        <v>22.96</v>
      </c>
      <c r="I81" s="7">
        <f t="shared" si="4"/>
        <v>118731.23</v>
      </c>
      <c r="J81" s="7"/>
      <c r="K81" s="8">
        <f t="shared" si="5"/>
        <v>0.0462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Room'!G77,0)</f>
        <v>1185664</v>
      </c>
      <c r="E82" s="7">
        <f>ROUND(+'Emergency Room'!E77,2)</f>
        <v>12.98</v>
      </c>
      <c r="F82" s="7">
        <f t="shared" si="3"/>
        <v>91345.45</v>
      </c>
      <c r="G82" s="6">
        <f>ROUND(+'Emergency Room'!G177,0)</f>
        <v>1149146</v>
      </c>
      <c r="H82" s="7">
        <f>ROUND(+'Emergency Room'!E177,2)</f>
        <v>12.67</v>
      </c>
      <c r="I82" s="7">
        <f t="shared" si="4"/>
        <v>90698.18</v>
      </c>
      <c r="J82" s="7"/>
      <c r="K82" s="8">
        <f t="shared" si="5"/>
        <v>-0.0071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Room'!G78,0)</f>
        <v>12991640</v>
      </c>
      <c r="E83" s="7">
        <f>ROUND(+'Emergency Room'!E78,2)</f>
        <v>90.87</v>
      </c>
      <c r="F83" s="7">
        <f t="shared" si="3"/>
        <v>142969.52</v>
      </c>
      <c r="G83" s="6">
        <f>ROUND(+'Emergency Room'!G178,0)</f>
        <v>14867281</v>
      </c>
      <c r="H83" s="7">
        <f>ROUND(+'Emergency Room'!E178,2)</f>
        <v>100.97</v>
      </c>
      <c r="I83" s="7">
        <f t="shared" si="4"/>
        <v>147244.54</v>
      </c>
      <c r="J83" s="7"/>
      <c r="K83" s="8">
        <f t="shared" si="5"/>
        <v>0.0299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Room'!G79,0)</f>
        <v>10197279</v>
      </c>
      <c r="E84" s="7">
        <f>ROUND(+'Emergency Room'!E79,2)</f>
        <v>150.67</v>
      </c>
      <c r="F84" s="7">
        <f t="shared" si="3"/>
        <v>67679.56</v>
      </c>
      <c r="G84" s="6">
        <f>ROUND(+'Emergency Room'!G179,0)</f>
        <v>10125878</v>
      </c>
      <c r="H84" s="7">
        <f>ROUND(+'Emergency Room'!E179,2)</f>
        <v>152.25</v>
      </c>
      <c r="I84" s="7">
        <f t="shared" si="4"/>
        <v>66508.23</v>
      </c>
      <c r="J84" s="7"/>
      <c r="K84" s="8">
        <f t="shared" si="5"/>
        <v>-0.0173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Room'!G80,0)</f>
        <v>50428</v>
      </c>
      <c r="E85" s="7">
        <f>ROUND(+'Emergency Room'!E80,2)</f>
        <v>0.56</v>
      </c>
      <c r="F85" s="7">
        <f t="shared" si="3"/>
        <v>90050</v>
      </c>
      <c r="G85" s="6">
        <f>ROUND(+'Emergency Room'!G180,0)</f>
        <v>0</v>
      </c>
      <c r="H85" s="7">
        <f>ROUND(+'Emergency Room'!E180,2)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Room'!G81,0)</f>
        <v>2626146</v>
      </c>
      <c r="E86" s="7">
        <f>ROUND(+'Emergency Room'!E81,2)</f>
        <v>59.5</v>
      </c>
      <c r="F86" s="7">
        <f t="shared" si="3"/>
        <v>44136.91</v>
      </c>
      <c r="G86" s="6">
        <f>ROUND(+'Emergency Room'!G181,0)</f>
        <v>3573770</v>
      </c>
      <c r="H86" s="7">
        <f>ROUND(+'Emergency Room'!E181,2)</f>
        <v>53.52</v>
      </c>
      <c r="I86" s="7">
        <f t="shared" si="4"/>
        <v>66774.48</v>
      </c>
      <c r="J86" s="7"/>
      <c r="K86" s="8">
        <f t="shared" si="5"/>
        <v>0.5129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Room'!G82,0)</f>
        <v>3943820</v>
      </c>
      <c r="E87" s="7">
        <f>ROUND(+'Emergency Room'!E82,2)</f>
        <v>46.43</v>
      </c>
      <c r="F87" s="7">
        <f t="shared" si="3"/>
        <v>84941.2</v>
      </c>
      <c r="G87" s="6">
        <f>ROUND(+'Emergency Room'!G182,0)</f>
        <v>4293580</v>
      </c>
      <c r="H87" s="7">
        <f>ROUND(+'Emergency Room'!E182,2)</f>
        <v>49.53</v>
      </c>
      <c r="I87" s="7">
        <f t="shared" si="4"/>
        <v>86686.45</v>
      </c>
      <c r="J87" s="7"/>
      <c r="K87" s="8">
        <f t="shared" si="5"/>
        <v>0.0205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Room'!G83,0)</f>
        <v>447159</v>
      </c>
      <c r="E88" s="7">
        <f>ROUND(+'Emergency Room'!E83,2)</f>
        <v>6.69</v>
      </c>
      <c r="F88" s="7">
        <f t="shared" si="3"/>
        <v>66839.91</v>
      </c>
      <c r="G88" s="6">
        <f>ROUND(+'Emergency Room'!G183,0)</f>
        <v>430203</v>
      </c>
      <c r="H88" s="7">
        <f>ROUND(+'Emergency Room'!E183,2)</f>
        <v>6.26</v>
      </c>
      <c r="I88" s="7">
        <f t="shared" si="4"/>
        <v>68722.52</v>
      </c>
      <c r="J88" s="7"/>
      <c r="K88" s="8">
        <f t="shared" si="5"/>
        <v>0.0282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Room'!G84,0)</f>
        <v>2923028</v>
      </c>
      <c r="E89" s="7">
        <f>ROUND(+'Emergency Room'!E84,2)</f>
        <v>38.64</v>
      </c>
      <c r="F89" s="7">
        <f t="shared" si="3"/>
        <v>75647.72</v>
      </c>
      <c r="G89" s="6">
        <f>ROUND(+'Emergency Room'!G184,0)</f>
        <v>3582538</v>
      </c>
      <c r="H89" s="7">
        <f>ROUND(+'Emergency Room'!E184,2)</f>
        <v>45.52</v>
      </c>
      <c r="I89" s="7">
        <f t="shared" si="4"/>
        <v>78702.5</v>
      </c>
      <c r="J89" s="7"/>
      <c r="K89" s="8">
        <f t="shared" si="5"/>
        <v>0.0404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Room'!G85,0)</f>
        <v>780220</v>
      </c>
      <c r="E90" s="7">
        <f>ROUND(+'Emergency Room'!E85,2)</f>
        <v>12.46</v>
      </c>
      <c r="F90" s="7">
        <f t="shared" si="3"/>
        <v>62617.98</v>
      </c>
      <c r="G90" s="6">
        <f>ROUND(+'Emergency Room'!G185,0)</f>
        <v>982801</v>
      </c>
      <c r="H90" s="7">
        <f>ROUND(+'Emergency Room'!E185,2)</f>
        <v>13.78</v>
      </c>
      <c r="I90" s="7">
        <f t="shared" si="4"/>
        <v>71320.83</v>
      </c>
      <c r="J90" s="7"/>
      <c r="K90" s="8">
        <f t="shared" si="5"/>
        <v>0.139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Room'!G86,0)</f>
        <v>554446</v>
      </c>
      <c r="E91" s="7">
        <f>ROUND(+'Emergency Room'!E86,2)</f>
        <v>4.13</v>
      </c>
      <c r="F91" s="7">
        <f t="shared" si="3"/>
        <v>134248.43</v>
      </c>
      <c r="G91" s="6">
        <f>ROUND(+'Emergency Room'!G186,0)</f>
        <v>651229</v>
      </c>
      <c r="H91" s="7">
        <f>ROUND(+'Emergency Room'!E186,2)</f>
        <v>8.08</v>
      </c>
      <c r="I91" s="7">
        <f t="shared" si="4"/>
        <v>80597.65</v>
      </c>
      <c r="J91" s="7"/>
      <c r="K91" s="8">
        <f t="shared" si="5"/>
        <v>-0.3996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Room'!G87,0)</f>
        <v>1486401</v>
      </c>
      <c r="E92" s="7">
        <f>ROUND(+'Emergency Room'!E87,2)</f>
        <v>17.4</v>
      </c>
      <c r="F92" s="7">
        <f t="shared" si="3"/>
        <v>85425.34</v>
      </c>
      <c r="G92" s="6">
        <f>ROUND(+'Emergency Room'!G187,0)</f>
        <v>1625578</v>
      </c>
      <c r="H92" s="7">
        <f>ROUND(+'Emergency Room'!E187,2)</f>
        <v>18.6</v>
      </c>
      <c r="I92" s="7">
        <f t="shared" si="4"/>
        <v>87396.67</v>
      </c>
      <c r="J92" s="7"/>
      <c r="K92" s="8">
        <f t="shared" si="5"/>
        <v>0.0231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Room'!G88,0)</f>
        <v>1342983</v>
      </c>
      <c r="E93" s="7">
        <f>ROUND(+'Emergency Room'!E88,2)</f>
        <v>17.45</v>
      </c>
      <c r="F93" s="7">
        <f t="shared" si="3"/>
        <v>76961.78</v>
      </c>
      <c r="G93" s="6">
        <f>ROUND(+'Emergency Room'!G188,0)</f>
        <v>1408160</v>
      </c>
      <c r="H93" s="7">
        <f>ROUND(+'Emergency Room'!E188,2)</f>
        <v>16.76</v>
      </c>
      <c r="I93" s="7">
        <f t="shared" si="4"/>
        <v>84019.09</v>
      </c>
      <c r="J93" s="7"/>
      <c r="K93" s="8">
        <f t="shared" si="5"/>
        <v>0.0917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Room'!G89,0)</f>
        <v>2078008</v>
      </c>
      <c r="E94" s="7">
        <f>ROUND(+'Emergency Room'!E89,2)</f>
        <v>31.08</v>
      </c>
      <c r="F94" s="7">
        <f t="shared" si="3"/>
        <v>66859.97</v>
      </c>
      <c r="G94" s="6">
        <f>ROUND(+'Emergency Room'!G189,0)</f>
        <v>2210283</v>
      </c>
      <c r="H94" s="7">
        <f>ROUND(+'Emergency Room'!E189,2)</f>
        <v>31.27</v>
      </c>
      <c r="I94" s="7">
        <f t="shared" si="4"/>
        <v>70683.82</v>
      </c>
      <c r="J94" s="7"/>
      <c r="K94" s="8">
        <f t="shared" si="5"/>
        <v>0.0572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Room'!G90,0)</f>
        <v>1315725</v>
      </c>
      <c r="E95" s="7">
        <f>ROUND(+'Emergency Room'!E90,2)</f>
        <v>21.4</v>
      </c>
      <c r="F95" s="7">
        <f t="shared" si="3"/>
        <v>61482.48</v>
      </c>
      <c r="G95" s="6">
        <f>ROUND(+'Emergency Room'!G190,0)</f>
        <v>1527443</v>
      </c>
      <c r="H95" s="7">
        <f>ROUND(+'Emergency Room'!E190,2)</f>
        <v>24.2</v>
      </c>
      <c r="I95" s="7">
        <f t="shared" si="4"/>
        <v>63117.48</v>
      </c>
      <c r="J95" s="7"/>
      <c r="K95" s="8">
        <f t="shared" si="5"/>
        <v>0.0266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Room'!G91,0)</f>
        <v>6500635</v>
      </c>
      <c r="E96" s="7">
        <f>ROUND(+'Emergency Room'!E91,2)</f>
        <v>98.9</v>
      </c>
      <c r="F96" s="7">
        <f t="shared" si="3"/>
        <v>65729.37</v>
      </c>
      <c r="G96" s="6">
        <f>ROUND(+'Emergency Room'!G191,0)</f>
        <v>7822873</v>
      </c>
      <c r="H96" s="7">
        <f>ROUND(+'Emergency Room'!E191,2)</f>
        <v>116.17</v>
      </c>
      <c r="I96" s="7">
        <f t="shared" si="4"/>
        <v>67339.87</v>
      </c>
      <c r="J96" s="7"/>
      <c r="K96" s="8">
        <f t="shared" si="5"/>
        <v>0.0245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Room'!G92,0)</f>
        <v>0</v>
      </c>
      <c r="E97" s="7">
        <f>ROUND(+'Emergency Room'!E92,2)</f>
        <v>0</v>
      </c>
      <c r="F97" s="7">
        <f t="shared" si="3"/>
      </c>
      <c r="G97" s="6">
        <f>ROUND(+'Emergency Room'!G192,0)</f>
        <v>0</v>
      </c>
      <c r="H97" s="7">
        <f>ROUND(+'Emergency Room'!E192,2)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Room'!G93,0)</f>
        <v>0</v>
      </c>
      <c r="E98" s="7">
        <f>ROUND(+'Emergency Room'!E93,2)</f>
        <v>0</v>
      </c>
      <c r="F98" s="7">
        <f t="shared" si="3"/>
      </c>
      <c r="G98" s="6">
        <f>ROUND(+'Emergency Room'!G193,0)</f>
        <v>0</v>
      </c>
      <c r="H98" s="7">
        <f>ROUND(+'Emergency Room'!E193,2)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Room'!G94,0)</f>
        <v>0</v>
      </c>
      <c r="E99" s="7">
        <f>ROUND(+'Emergency Room'!E94,2)</f>
        <v>0</v>
      </c>
      <c r="F99" s="7">
        <f t="shared" si="3"/>
      </c>
      <c r="G99" s="6">
        <f>ROUND(+'Emergency Room'!G194,0)</f>
        <v>2866075</v>
      </c>
      <c r="H99" s="7">
        <f>ROUND(+'Emergency Room'!E194,2)</f>
        <v>33.2</v>
      </c>
      <c r="I99" s="7">
        <f t="shared" si="4"/>
        <v>86327.56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Room'!G95,0)</f>
        <v>1735298</v>
      </c>
      <c r="E100" s="7">
        <f>ROUND(+'Emergency Room'!E95,2)</f>
        <v>21.31</v>
      </c>
      <c r="F100" s="7">
        <f t="shared" si="3"/>
        <v>81431.16</v>
      </c>
      <c r="G100" s="6">
        <f>ROUND(+'Emergency Room'!G195,0)</f>
        <v>1846575</v>
      </c>
      <c r="H100" s="7">
        <f>ROUND(+'Emergency Room'!E195,2)</f>
        <v>22.22</v>
      </c>
      <c r="I100" s="7">
        <f t="shared" si="4"/>
        <v>83104.19</v>
      </c>
      <c r="J100" s="7"/>
      <c r="K100" s="8">
        <f t="shared" si="5"/>
        <v>0.0205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Room'!G96,0)</f>
        <v>3025978</v>
      </c>
      <c r="E101" s="7">
        <f>ROUND(+'Emergency Room'!E96,2)</f>
        <v>56.42</v>
      </c>
      <c r="F101" s="7">
        <f t="shared" si="3"/>
        <v>53633.07</v>
      </c>
      <c r="G101" s="6">
        <f>ROUND(+'Emergency Room'!G196,0)</f>
        <v>3155166</v>
      </c>
      <c r="H101" s="7">
        <f>ROUND(+'Emergency Room'!E196,2)</f>
        <v>44.18</v>
      </c>
      <c r="I101" s="7">
        <f t="shared" si="4"/>
        <v>71416.16</v>
      </c>
      <c r="J101" s="7"/>
      <c r="K101" s="8">
        <f t="shared" si="5"/>
        <v>0.3316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Room'!G97,0)</f>
        <v>4341171</v>
      </c>
      <c r="E102" s="7">
        <f>ROUND(+'Emergency Room'!E97,2)</f>
        <v>57.16</v>
      </c>
      <c r="F102" s="7">
        <f t="shared" si="3"/>
        <v>75947.71</v>
      </c>
      <c r="G102" s="6">
        <f>ROUND(+'Emergency Room'!G197,0)</f>
        <v>4849000</v>
      </c>
      <c r="H102" s="7">
        <f>ROUND(+'Emergency Room'!E197,2)</f>
        <v>61.8</v>
      </c>
      <c r="I102" s="7">
        <f t="shared" si="4"/>
        <v>78462.78</v>
      </c>
      <c r="J102" s="7"/>
      <c r="K102" s="8">
        <f t="shared" si="5"/>
        <v>0.0331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Room'!G98,0)</f>
        <v>0</v>
      </c>
      <c r="E103" s="7">
        <f>ROUND(+'Emergency Room'!E98,2)</f>
        <v>0</v>
      </c>
      <c r="F103" s="7">
        <f t="shared" si="3"/>
      </c>
      <c r="G103" s="6">
        <f>ROUND(+'Emergency Room'!G198,0)</f>
        <v>1665296</v>
      </c>
      <c r="H103" s="7">
        <f>ROUND(+'Emergency Room'!E198,2)</f>
        <v>23.55</v>
      </c>
      <c r="I103" s="7">
        <f t="shared" si="4"/>
        <v>70713.21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Room'!G99,0)</f>
        <v>0</v>
      </c>
      <c r="E104" s="7">
        <f>ROUND(+'Emergency Room'!E99,2)</f>
        <v>0</v>
      </c>
      <c r="F104" s="7">
        <f t="shared" si="3"/>
      </c>
      <c r="G104" s="6">
        <f>ROUND(+'Emergency Room'!G199,0)</f>
        <v>0</v>
      </c>
      <c r="H104" s="7">
        <f>ROUND(+'Emergency Room'!E199,2)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Room'!G100,0)</f>
        <v>0</v>
      </c>
      <c r="E105" s="7">
        <f>ROUND(+'Emergency Room'!E100,2)</f>
        <v>0</v>
      </c>
      <c r="F105" s="7">
        <f t="shared" si="3"/>
      </c>
      <c r="G105" s="6">
        <f>ROUND(+'Emergency Room'!G200,0)</f>
        <v>0</v>
      </c>
      <c r="H105" s="7">
        <f>ROUND(+'Emergency Room'!E200,2)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Room'!G101,0)</f>
        <v>0</v>
      </c>
      <c r="E106" s="7">
        <f>ROUND(+'Emergency Room'!E101,2)</f>
        <v>0</v>
      </c>
      <c r="F106" s="7">
        <f t="shared" si="3"/>
      </c>
      <c r="G106" s="6">
        <f>ROUND(+'Emergency Room'!G201,0)</f>
        <v>0</v>
      </c>
      <c r="H106" s="7">
        <f>ROUND(+'Emergency Room'!E201,2)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85">
      <selection activeCell="C95" sqref="C95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9.875" style="0" bestFit="1" customWidth="1"/>
    <col min="7" max="7" width="10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9" ht="12">
      <c r="A1" s="3" t="s">
        <v>14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372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30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38</v>
      </c>
      <c r="E9" s="1" t="s">
        <v>47</v>
      </c>
      <c r="F9" s="1" t="s">
        <v>48</v>
      </c>
      <c r="G9" s="1" t="s">
        <v>38</v>
      </c>
      <c r="H9" s="1" t="s">
        <v>47</v>
      </c>
      <c r="I9" s="1" t="s">
        <v>48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Room'!H5,0)</f>
        <v>3672734</v>
      </c>
      <c r="E10" s="7">
        <f>ROUND(+'Emergency Room'!E5,2)</f>
        <v>167</v>
      </c>
      <c r="F10" s="7">
        <f>IF(D10=0,"",IF(E10=0,"",ROUND(D10/E10,2)))</f>
        <v>21992.42</v>
      </c>
      <c r="G10" s="6">
        <f>ROUND(+'Emergency Room'!H105,0)</f>
        <v>4672648</v>
      </c>
      <c r="H10" s="7">
        <f>ROUND(+'Emergency Room'!E105,2)</f>
        <v>163</v>
      </c>
      <c r="I10" s="7">
        <f>IF(G10=0,"",IF(H10=0,"",ROUND(G10/H10,2)))</f>
        <v>28666.55</v>
      </c>
      <c r="J10" s="7"/>
      <c r="K10" s="8">
        <f>IF(D10=0,"",IF(E10=0,"",IF(G10=0,"",IF(H10=0,"",ROUND(I10/F10-1,4)))))</f>
        <v>0.3035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Room'!H6,0)</f>
        <v>1104385</v>
      </c>
      <c r="E11" s="7">
        <f>ROUND(+'Emergency Room'!E6,2)</f>
        <v>42</v>
      </c>
      <c r="F11" s="7">
        <f aca="true" t="shared" si="0" ref="F11:F74">IF(D11=0,"",IF(E11=0,"",ROUND(D11/E11,2)))</f>
        <v>26294.88</v>
      </c>
      <c r="G11" s="6">
        <f>ROUND(+'Emergency Room'!H106,0)</f>
        <v>1233161</v>
      </c>
      <c r="H11" s="7">
        <f>ROUND(+'Emergency Room'!E106,2)</f>
        <v>40</v>
      </c>
      <c r="I11" s="7">
        <f aca="true" t="shared" si="1" ref="I11:I74">IF(G11=0,"",IF(H11=0,"",ROUND(G11/H11,2)))</f>
        <v>30829.03</v>
      </c>
      <c r="J11" s="7"/>
      <c r="K11" s="8">
        <f aca="true" t="shared" si="2" ref="K11:K74">IF(D11=0,"",IF(E11=0,"",IF(G11=0,"",IF(H11=0,"",ROUND(I11/F11-1,4)))))</f>
        <v>0.1724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Room'!H7,0)</f>
        <v>85593</v>
      </c>
      <c r="E12" s="7">
        <f>ROUND(+'Emergency Room'!E7,2)</f>
        <v>10.04</v>
      </c>
      <c r="F12" s="7">
        <f t="shared" si="0"/>
        <v>8525.2</v>
      </c>
      <c r="G12" s="6">
        <f>ROUND(+'Emergency Room'!H107,0)</f>
        <v>174874</v>
      </c>
      <c r="H12" s="7">
        <f>ROUND(+'Emergency Room'!E107,2)</f>
        <v>14.57</v>
      </c>
      <c r="I12" s="7">
        <f t="shared" si="1"/>
        <v>12002.33</v>
      </c>
      <c r="J12" s="7"/>
      <c r="K12" s="8">
        <f t="shared" si="2"/>
        <v>0.4079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1847681</v>
      </c>
      <c r="E13" s="7">
        <f>ROUND(+'Emergency Room'!E8,2)</f>
        <v>64.67</v>
      </c>
      <c r="F13" s="7">
        <f t="shared" si="0"/>
        <v>28570.91</v>
      </c>
      <c r="G13" s="6">
        <f>ROUND(+'Emergency Room'!H108,0)</f>
        <v>2203131</v>
      </c>
      <c r="H13" s="7">
        <f>ROUND(+'Emergency Room'!E108,2)</f>
        <v>68.1</v>
      </c>
      <c r="I13" s="7">
        <f t="shared" si="1"/>
        <v>32351.41</v>
      </c>
      <c r="J13" s="7"/>
      <c r="K13" s="8">
        <f t="shared" si="2"/>
        <v>0.1323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1587352</v>
      </c>
      <c r="E14" s="7">
        <f>ROUND(+'Emergency Room'!E9,2)</f>
        <v>85.9</v>
      </c>
      <c r="F14" s="7">
        <f t="shared" si="0"/>
        <v>18479.07</v>
      </c>
      <c r="G14" s="6">
        <f>ROUND(+'Emergency Room'!H109,0)</f>
        <v>1820742</v>
      </c>
      <c r="H14" s="7">
        <f>ROUND(+'Emergency Room'!E109,2)</f>
        <v>94.05</v>
      </c>
      <c r="I14" s="7">
        <f t="shared" si="1"/>
        <v>19359.3</v>
      </c>
      <c r="J14" s="7"/>
      <c r="K14" s="8">
        <f t="shared" si="2"/>
        <v>0.0476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Room'!H10,0)</f>
        <v>462204</v>
      </c>
      <c r="E15" s="7">
        <f>ROUND(+'Emergency Room'!E10,2)</f>
        <v>25.49</v>
      </c>
      <c r="F15" s="7">
        <f t="shared" si="0"/>
        <v>18132.76</v>
      </c>
      <c r="G15" s="6">
        <f>ROUND(+'Emergency Room'!H110,0)</f>
        <v>0</v>
      </c>
      <c r="H15" s="7">
        <f>ROUND(+'Emergency Room'!E110,2)</f>
        <v>0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Room'!H11,0)</f>
        <v>292323</v>
      </c>
      <c r="E16" s="7">
        <f>ROUND(+'Emergency Room'!E11,2)</f>
        <v>19.71</v>
      </c>
      <c r="F16" s="7">
        <f t="shared" si="0"/>
        <v>14831.2</v>
      </c>
      <c r="G16" s="6">
        <f>ROUND(+'Emergency Room'!H111,0)</f>
        <v>289427</v>
      </c>
      <c r="H16" s="7">
        <f>ROUND(+'Emergency Room'!E111,2)</f>
        <v>19</v>
      </c>
      <c r="I16" s="7">
        <f t="shared" si="1"/>
        <v>15233</v>
      </c>
      <c r="J16" s="7"/>
      <c r="K16" s="8">
        <f t="shared" si="2"/>
        <v>0.0271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484657</v>
      </c>
      <c r="E17" s="7">
        <f>ROUND(+'Emergency Room'!E12,2)</f>
        <v>31.25</v>
      </c>
      <c r="F17" s="7">
        <f t="shared" si="0"/>
        <v>15509.02</v>
      </c>
      <c r="G17" s="6">
        <f>ROUND(+'Emergency Room'!H112,0)</f>
        <v>547723</v>
      </c>
      <c r="H17" s="7">
        <f>ROUND(+'Emergency Room'!E112,2)</f>
        <v>31.15</v>
      </c>
      <c r="I17" s="7">
        <f t="shared" si="1"/>
        <v>17583.4</v>
      </c>
      <c r="J17" s="7"/>
      <c r="K17" s="8">
        <f t="shared" si="2"/>
        <v>0.1338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Room'!H13,0)</f>
        <v>185927</v>
      </c>
      <c r="E18" s="7">
        <f>ROUND(+'Emergency Room'!E13,2)</f>
        <v>11.44</v>
      </c>
      <c r="F18" s="7">
        <f t="shared" si="0"/>
        <v>16252.36</v>
      </c>
      <c r="G18" s="6">
        <f>ROUND(+'Emergency Room'!H113,0)</f>
        <v>199311</v>
      </c>
      <c r="H18" s="7">
        <f>ROUND(+'Emergency Room'!E113,2)</f>
        <v>10.91</v>
      </c>
      <c r="I18" s="7">
        <f t="shared" si="1"/>
        <v>18268.65</v>
      </c>
      <c r="J18" s="7"/>
      <c r="K18" s="8">
        <f t="shared" si="2"/>
        <v>0.1241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Room'!H14,0)</f>
        <v>1149183</v>
      </c>
      <c r="E19" s="7">
        <f>ROUND(+'Emergency Room'!E14,2)</f>
        <v>73.71</v>
      </c>
      <c r="F19" s="7">
        <f t="shared" si="0"/>
        <v>15590.6</v>
      </c>
      <c r="G19" s="6">
        <f>ROUND(+'Emergency Room'!H114,0)</f>
        <v>1247765</v>
      </c>
      <c r="H19" s="7">
        <f>ROUND(+'Emergency Room'!E114,2)</f>
        <v>78.98</v>
      </c>
      <c r="I19" s="7">
        <f t="shared" si="1"/>
        <v>15798.49</v>
      </c>
      <c r="J19" s="7"/>
      <c r="K19" s="8">
        <f t="shared" si="2"/>
        <v>0.0133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3989492</v>
      </c>
      <c r="E20" s="7">
        <f>ROUND(+'Emergency Room'!E15,2)</f>
        <v>168.58</v>
      </c>
      <c r="F20" s="7">
        <f t="shared" si="0"/>
        <v>23665.27</v>
      </c>
      <c r="G20" s="6">
        <f>ROUND(+'Emergency Room'!H115,0)</f>
        <v>3789467</v>
      </c>
      <c r="H20" s="7">
        <f>ROUND(+'Emergency Room'!E115,2)</f>
        <v>170</v>
      </c>
      <c r="I20" s="7">
        <f t="shared" si="1"/>
        <v>22290.98</v>
      </c>
      <c r="J20" s="7"/>
      <c r="K20" s="8">
        <f t="shared" si="2"/>
        <v>-0.0581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Room'!H16,0)</f>
        <v>2053211</v>
      </c>
      <c r="E21" s="7">
        <f>ROUND(+'Emergency Room'!E16,2)</f>
        <v>141</v>
      </c>
      <c r="F21" s="7">
        <f t="shared" si="0"/>
        <v>14561.78</v>
      </c>
      <c r="G21" s="6">
        <f>ROUND(+'Emergency Room'!H116,0)</f>
        <v>2366151</v>
      </c>
      <c r="H21" s="7">
        <f>ROUND(+'Emergency Room'!E116,2)</f>
        <v>155</v>
      </c>
      <c r="I21" s="7">
        <f t="shared" si="1"/>
        <v>15265.49</v>
      </c>
      <c r="J21" s="7"/>
      <c r="K21" s="8">
        <f t="shared" si="2"/>
        <v>0.0483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Room'!H17,0)</f>
        <v>215240</v>
      </c>
      <c r="E22" s="7">
        <f>ROUND(+'Emergency Room'!E17,2)</f>
        <v>10.69</v>
      </c>
      <c r="F22" s="7">
        <f t="shared" si="0"/>
        <v>20134.71</v>
      </c>
      <c r="G22" s="6">
        <f>ROUND(+'Emergency Room'!H117,0)</f>
        <v>303937</v>
      </c>
      <c r="H22" s="7">
        <f>ROUND(+'Emergency Room'!E117,2)</f>
        <v>16.93</v>
      </c>
      <c r="I22" s="7">
        <f t="shared" si="1"/>
        <v>17952.57</v>
      </c>
      <c r="J22" s="7"/>
      <c r="K22" s="8">
        <f t="shared" si="2"/>
        <v>-0.1084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Room'!H18,0)</f>
        <v>664897</v>
      </c>
      <c r="E23" s="7">
        <f>ROUND(+'Emergency Room'!E18,2)</f>
        <v>57.72</v>
      </c>
      <c r="F23" s="7">
        <f t="shared" si="0"/>
        <v>11519.35</v>
      </c>
      <c r="G23" s="6">
        <f>ROUND(+'Emergency Room'!H118,0)</f>
        <v>857165</v>
      </c>
      <c r="H23" s="7">
        <f>ROUND(+'Emergency Room'!E118,2)</f>
        <v>48.93</v>
      </c>
      <c r="I23" s="7">
        <f t="shared" si="1"/>
        <v>17518.19</v>
      </c>
      <c r="J23" s="7"/>
      <c r="K23" s="8">
        <f t="shared" si="2"/>
        <v>0.5208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684838</v>
      </c>
      <c r="E24" s="7">
        <f>ROUND(+'Emergency Room'!E19,2)</f>
        <v>33.7</v>
      </c>
      <c r="F24" s="7">
        <f t="shared" si="0"/>
        <v>20321.6</v>
      </c>
      <c r="G24" s="6">
        <f>ROUND(+'Emergency Room'!H119,0)</f>
        <v>749926</v>
      </c>
      <c r="H24" s="7">
        <f>ROUND(+'Emergency Room'!E119,2)</f>
        <v>36.7</v>
      </c>
      <c r="I24" s="7">
        <f t="shared" si="1"/>
        <v>20433.95</v>
      </c>
      <c r="J24" s="7"/>
      <c r="K24" s="8">
        <f t="shared" si="2"/>
        <v>0.0055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Room'!H20,0)</f>
        <v>787250</v>
      </c>
      <c r="E25" s="7">
        <f>ROUND(+'Emergency Room'!E20,2)</f>
        <v>39.7</v>
      </c>
      <c r="F25" s="7">
        <f t="shared" si="0"/>
        <v>19829.97</v>
      </c>
      <c r="G25" s="6">
        <f>ROUND(+'Emergency Room'!H120,0)</f>
        <v>569896</v>
      </c>
      <c r="H25" s="7">
        <f>ROUND(+'Emergency Room'!E120,2)</f>
        <v>38.2</v>
      </c>
      <c r="I25" s="7">
        <f t="shared" si="1"/>
        <v>14918.74</v>
      </c>
      <c r="J25" s="7"/>
      <c r="K25" s="8">
        <f t="shared" si="2"/>
        <v>-0.2477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Room'!H21,0)</f>
        <v>183329</v>
      </c>
      <c r="E26" s="7">
        <f>ROUND(+'Emergency Room'!E21,2)</f>
        <v>10.65</v>
      </c>
      <c r="F26" s="7">
        <f t="shared" si="0"/>
        <v>17213.99</v>
      </c>
      <c r="G26" s="6">
        <f>ROUND(+'Emergency Room'!H121,0)</f>
        <v>260948</v>
      </c>
      <c r="H26" s="7">
        <f>ROUND(+'Emergency Room'!E121,2)</f>
        <v>10.64</v>
      </c>
      <c r="I26" s="7">
        <f t="shared" si="1"/>
        <v>24525.19</v>
      </c>
      <c r="J26" s="7"/>
      <c r="K26" s="8">
        <f t="shared" si="2"/>
        <v>0.4247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Room'!H22,0)</f>
        <v>121188</v>
      </c>
      <c r="E27" s="7">
        <f>ROUND(+'Emergency Room'!E22,2)</f>
        <v>7.83</v>
      </c>
      <c r="F27" s="7">
        <f t="shared" si="0"/>
        <v>15477.39</v>
      </c>
      <c r="G27" s="6">
        <f>ROUND(+'Emergency Room'!H122,0)</f>
        <v>128199</v>
      </c>
      <c r="H27" s="7">
        <f>ROUND(+'Emergency Room'!E122,2)</f>
        <v>7.96</v>
      </c>
      <c r="I27" s="7">
        <f t="shared" si="1"/>
        <v>16105.4</v>
      </c>
      <c r="J27" s="7"/>
      <c r="K27" s="8">
        <f t="shared" si="2"/>
        <v>0.0406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Room'!H23,0)</f>
        <v>267944</v>
      </c>
      <c r="E28" s="7">
        <f>ROUND(+'Emergency Room'!E23,2)</f>
        <v>13.5</v>
      </c>
      <c r="F28" s="7">
        <f t="shared" si="0"/>
        <v>19847.7</v>
      </c>
      <c r="G28" s="6">
        <f>ROUND(+'Emergency Room'!H123,0)</f>
        <v>291152</v>
      </c>
      <c r="H28" s="7">
        <f>ROUND(+'Emergency Room'!E123,2)</f>
        <v>14.7</v>
      </c>
      <c r="I28" s="7">
        <f t="shared" si="1"/>
        <v>19806.26</v>
      </c>
      <c r="J28" s="7"/>
      <c r="K28" s="8">
        <f t="shared" si="2"/>
        <v>-0.0021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Room'!H24,0)</f>
        <v>492371</v>
      </c>
      <c r="E29" s="7">
        <f>ROUND(+'Emergency Room'!E24,2)</f>
        <v>29.71</v>
      </c>
      <c r="F29" s="7">
        <f t="shared" si="0"/>
        <v>16572.57</v>
      </c>
      <c r="G29" s="6">
        <f>ROUND(+'Emergency Room'!H124,0)</f>
        <v>79128</v>
      </c>
      <c r="H29" s="7">
        <f>ROUND(+'Emergency Room'!E124,2)</f>
        <v>30.5</v>
      </c>
      <c r="I29" s="7">
        <f t="shared" si="1"/>
        <v>2594.36</v>
      </c>
      <c r="J29" s="7"/>
      <c r="K29" s="8">
        <f t="shared" si="2"/>
        <v>-0.8435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Room'!H25,0)</f>
        <v>92787</v>
      </c>
      <c r="E30" s="7">
        <f>ROUND(+'Emergency Room'!E25,2)</f>
        <v>4.69</v>
      </c>
      <c r="F30" s="7">
        <f t="shared" si="0"/>
        <v>19784.01</v>
      </c>
      <c r="G30" s="6">
        <f>ROUND(+'Emergency Room'!H125,0)</f>
        <v>98704</v>
      </c>
      <c r="H30" s="7">
        <f>ROUND(+'Emergency Room'!E125,2)</f>
        <v>3.73</v>
      </c>
      <c r="I30" s="7">
        <f t="shared" si="1"/>
        <v>26462.2</v>
      </c>
      <c r="J30" s="7"/>
      <c r="K30" s="8">
        <f t="shared" si="2"/>
        <v>0.3376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Room'!H26,0)</f>
        <v>139349</v>
      </c>
      <c r="E31" s="7">
        <f>ROUND(+'Emergency Room'!E26,2)</f>
        <v>7.03</v>
      </c>
      <c r="F31" s="7">
        <f t="shared" si="0"/>
        <v>19822.05</v>
      </c>
      <c r="G31" s="6">
        <f>ROUND(+'Emergency Room'!H126,0)</f>
        <v>165634</v>
      </c>
      <c r="H31" s="7">
        <f>ROUND(+'Emergency Room'!E126,2)</f>
        <v>8.2</v>
      </c>
      <c r="I31" s="7">
        <f t="shared" si="1"/>
        <v>20199.27</v>
      </c>
      <c r="J31" s="7"/>
      <c r="K31" s="8">
        <f t="shared" si="2"/>
        <v>0.019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Room'!H27,0)</f>
        <v>1060741</v>
      </c>
      <c r="E32" s="7">
        <f>ROUND(+'Emergency Room'!E27,2)</f>
        <v>65.82</v>
      </c>
      <c r="F32" s="7">
        <f t="shared" si="0"/>
        <v>16115.79</v>
      </c>
      <c r="G32" s="6">
        <f>ROUND(+'Emergency Room'!H127,0)</f>
        <v>1273683</v>
      </c>
      <c r="H32" s="7">
        <f>ROUND(+'Emergency Room'!E127,2)</f>
        <v>78.45</v>
      </c>
      <c r="I32" s="7">
        <f t="shared" si="1"/>
        <v>16235.6</v>
      </c>
      <c r="J32" s="7"/>
      <c r="K32" s="8">
        <f t="shared" si="2"/>
        <v>0.0074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Room'!H28,0)</f>
        <v>1036558</v>
      </c>
      <c r="E33" s="7">
        <f>ROUND(+'Emergency Room'!E28,2)</f>
        <v>48.02</v>
      </c>
      <c r="F33" s="7">
        <f t="shared" si="0"/>
        <v>21585.96</v>
      </c>
      <c r="G33" s="6">
        <f>ROUND(+'Emergency Room'!H128,0)</f>
        <v>992824</v>
      </c>
      <c r="H33" s="7">
        <f>ROUND(+'Emergency Room'!E128,2)</f>
        <v>48.4</v>
      </c>
      <c r="I33" s="7">
        <f t="shared" si="1"/>
        <v>20512.89</v>
      </c>
      <c r="J33" s="7"/>
      <c r="K33" s="8">
        <f t="shared" si="2"/>
        <v>-0.0497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Room'!H29,0)</f>
        <v>418421</v>
      </c>
      <c r="E34" s="7">
        <f>ROUND(+'Emergency Room'!E29,2)</f>
        <v>22.98</v>
      </c>
      <c r="F34" s="7">
        <f t="shared" si="0"/>
        <v>18208.05</v>
      </c>
      <c r="G34" s="6">
        <f>ROUND(+'Emergency Room'!H129,0)</f>
        <v>469790</v>
      </c>
      <c r="H34" s="7">
        <f>ROUND(+'Emergency Room'!E129,2)</f>
        <v>23.56</v>
      </c>
      <c r="I34" s="7">
        <f t="shared" si="1"/>
        <v>19940.15</v>
      </c>
      <c r="J34" s="7"/>
      <c r="K34" s="8">
        <f t="shared" si="2"/>
        <v>0.0951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Room'!H30,0)</f>
        <v>93163</v>
      </c>
      <c r="E35" s="7">
        <f>ROUND(+'Emergency Room'!E30,2)</f>
        <v>7.17</v>
      </c>
      <c r="F35" s="7">
        <f t="shared" si="0"/>
        <v>12993.44</v>
      </c>
      <c r="G35" s="6">
        <f>ROUND(+'Emergency Room'!H130,0)</f>
        <v>89626</v>
      </c>
      <c r="H35" s="7">
        <f>ROUND(+'Emergency Room'!E130,2)</f>
        <v>8.1</v>
      </c>
      <c r="I35" s="7">
        <f t="shared" si="1"/>
        <v>11064.94</v>
      </c>
      <c r="J35" s="7"/>
      <c r="K35" s="8">
        <f t="shared" si="2"/>
        <v>-0.1484</v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Room'!H31,0)</f>
        <v>39439</v>
      </c>
      <c r="E36" s="7">
        <f>ROUND(+'Emergency Room'!E31,2)</f>
        <v>0.38</v>
      </c>
      <c r="F36" s="7">
        <f t="shared" si="0"/>
        <v>103786.84</v>
      </c>
      <c r="G36" s="6">
        <f>ROUND(+'Emergency Room'!H131,0)</f>
        <v>40843</v>
      </c>
      <c r="H36" s="7">
        <f>ROUND(+'Emergency Room'!E131,2)</f>
        <v>0.43</v>
      </c>
      <c r="I36" s="7">
        <f t="shared" si="1"/>
        <v>94983.72</v>
      </c>
      <c r="J36" s="7"/>
      <c r="K36" s="8">
        <f t="shared" si="2"/>
        <v>-0.0848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Room'!H32,0)</f>
        <v>1323266</v>
      </c>
      <c r="E37" s="7">
        <f>ROUND(+'Emergency Room'!E32,2)</f>
        <v>94.5</v>
      </c>
      <c r="F37" s="7">
        <f t="shared" si="0"/>
        <v>14002.81</v>
      </c>
      <c r="G37" s="6">
        <f>ROUND(+'Emergency Room'!H132,0)</f>
        <v>1594777</v>
      </c>
      <c r="H37" s="7">
        <f>ROUND(+'Emergency Room'!E132,2)</f>
        <v>96.27</v>
      </c>
      <c r="I37" s="7">
        <f t="shared" si="1"/>
        <v>16565.67</v>
      </c>
      <c r="J37" s="7"/>
      <c r="K37" s="8">
        <f t="shared" si="2"/>
        <v>0.183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Room'!H33,0)</f>
        <v>24617</v>
      </c>
      <c r="E38" s="7">
        <f>ROUND(+'Emergency Room'!E33,2)</f>
        <v>0.94</v>
      </c>
      <c r="F38" s="7">
        <f t="shared" si="0"/>
        <v>26188.3</v>
      </c>
      <c r="G38" s="6">
        <f>ROUND(+'Emergency Room'!H133,0)</f>
        <v>21376</v>
      </c>
      <c r="H38" s="7">
        <f>ROUND(+'Emergency Room'!E133,2)</f>
        <v>1.55</v>
      </c>
      <c r="I38" s="7">
        <f t="shared" si="1"/>
        <v>13790.97</v>
      </c>
      <c r="J38" s="7"/>
      <c r="K38" s="8">
        <f t="shared" si="2"/>
        <v>-0.4734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Room'!H34,0)</f>
        <v>2903464</v>
      </c>
      <c r="E39" s="7">
        <f>ROUND(+'Emergency Room'!E34,2)</f>
        <v>140.12</v>
      </c>
      <c r="F39" s="7">
        <f t="shared" si="0"/>
        <v>20721.27</v>
      </c>
      <c r="G39" s="6">
        <f>ROUND(+'Emergency Room'!H134,0)</f>
        <v>2949252</v>
      </c>
      <c r="H39" s="7">
        <f>ROUND(+'Emergency Room'!E134,2)</f>
        <v>145.27</v>
      </c>
      <c r="I39" s="7">
        <f t="shared" si="1"/>
        <v>20301.87</v>
      </c>
      <c r="J39" s="7"/>
      <c r="K39" s="8">
        <f t="shared" si="2"/>
        <v>-0.0202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Room'!H35,0)</f>
        <v>390493</v>
      </c>
      <c r="E40" s="7">
        <f>ROUND(+'Emergency Room'!E35,2)</f>
        <v>21.16</v>
      </c>
      <c r="F40" s="7">
        <f t="shared" si="0"/>
        <v>18454.3</v>
      </c>
      <c r="G40" s="6">
        <f>ROUND(+'Emergency Room'!H135,0)</f>
        <v>479167</v>
      </c>
      <c r="H40" s="7">
        <f>ROUND(+'Emergency Room'!E135,2)</f>
        <v>21.57</v>
      </c>
      <c r="I40" s="7">
        <f t="shared" si="1"/>
        <v>22214.51</v>
      </c>
      <c r="J40" s="7"/>
      <c r="K40" s="8">
        <f t="shared" si="2"/>
        <v>0.2038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Room'!H36,0)</f>
        <v>230166</v>
      </c>
      <c r="E41" s="7">
        <f>ROUND(+'Emergency Room'!E36,2)</f>
        <v>11.03</v>
      </c>
      <c r="F41" s="7">
        <f t="shared" si="0"/>
        <v>20867.27</v>
      </c>
      <c r="G41" s="6">
        <f>ROUND(+'Emergency Room'!H136,0)</f>
        <v>245843</v>
      </c>
      <c r="H41" s="7">
        <f>ROUND(+'Emergency Room'!E136,2)</f>
        <v>11.15</v>
      </c>
      <c r="I41" s="7">
        <f t="shared" si="1"/>
        <v>22048.7</v>
      </c>
      <c r="J41" s="7"/>
      <c r="K41" s="8">
        <f t="shared" si="2"/>
        <v>0.0566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Room'!H37,0)</f>
        <v>675651</v>
      </c>
      <c r="E42" s="7">
        <f>ROUND(+'Emergency Room'!E37,2)</f>
        <v>37.22</v>
      </c>
      <c r="F42" s="7">
        <f t="shared" si="0"/>
        <v>18152.9</v>
      </c>
      <c r="G42" s="6">
        <f>ROUND(+'Emergency Room'!H137,0)</f>
        <v>715618</v>
      </c>
      <c r="H42" s="7">
        <f>ROUND(+'Emergency Room'!E137,2)</f>
        <v>36.72</v>
      </c>
      <c r="I42" s="7">
        <f t="shared" si="1"/>
        <v>19488.51</v>
      </c>
      <c r="J42" s="7"/>
      <c r="K42" s="8">
        <f t="shared" si="2"/>
        <v>0.0736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Room'!H38,0)</f>
        <v>373049</v>
      </c>
      <c r="E43" s="7">
        <f>ROUND(+'Emergency Room'!E38,2)</f>
        <v>21.68</v>
      </c>
      <c r="F43" s="7">
        <f t="shared" si="0"/>
        <v>17207.06</v>
      </c>
      <c r="G43" s="6">
        <f>ROUND(+'Emergency Room'!H138,0)</f>
        <v>405153</v>
      </c>
      <c r="H43" s="7">
        <f>ROUND(+'Emergency Room'!E138,2)</f>
        <v>24.95</v>
      </c>
      <c r="I43" s="7">
        <f t="shared" si="1"/>
        <v>16238.6</v>
      </c>
      <c r="J43" s="7"/>
      <c r="K43" s="8">
        <f t="shared" si="2"/>
        <v>-0.0563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Room'!H39,0)</f>
        <v>369883</v>
      </c>
      <c r="E44" s="7">
        <f>ROUND(+'Emergency Room'!E39,2)</f>
        <v>21.02</v>
      </c>
      <c r="F44" s="7">
        <f t="shared" si="0"/>
        <v>17596.72</v>
      </c>
      <c r="G44" s="6">
        <f>ROUND(+'Emergency Room'!H139,0)</f>
        <v>378034</v>
      </c>
      <c r="H44" s="7">
        <f>ROUND(+'Emergency Room'!E139,2)</f>
        <v>23</v>
      </c>
      <c r="I44" s="7">
        <f t="shared" si="1"/>
        <v>16436.26</v>
      </c>
      <c r="J44" s="7"/>
      <c r="K44" s="8">
        <f t="shared" si="2"/>
        <v>-0.0659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Room'!H40,0)</f>
        <v>80598</v>
      </c>
      <c r="E45" s="7">
        <f>ROUND(+'Emergency Room'!E40,2)</f>
        <v>5.27</v>
      </c>
      <c r="F45" s="7">
        <f t="shared" si="0"/>
        <v>15293.74</v>
      </c>
      <c r="G45" s="6">
        <f>ROUND(+'Emergency Room'!H140,0)</f>
        <v>185388</v>
      </c>
      <c r="H45" s="7">
        <f>ROUND(+'Emergency Room'!E140,2)</f>
        <v>6.64</v>
      </c>
      <c r="I45" s="7">
        <f t="shared" si="1"/>
        <v>27919.88</v>
      </c>
      <c r="J45" s="7"/>
      <c r="K45" s="8">
        <f t="shared" si="2"/>
        <v>0.8256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Room'!H41,0)</f>
        <v>330348</v>
      </c>
      <c r="E46" s="7">
        <f>ROUND(+'Emergency Room'!E41,2)</f>
        <v>24.42</v>
      </c>
      <c r="F46" s="7">
        <f t="shared" si="0"/>
        <v>13527.76</v>
      </c>
      <c r="G46" s="6">
        <f>ROUND(+'Emergency Room'!H141,0)</f>
        <v>0</v>
      </c>
      <c r="H46" s="7">
        <f>ROUND(+'Emergency Room'!E141,2)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Room'!H42,0)</f>
        <v>8506</v>
      </c>
      <c r="E47" s="7">
        <f>ROUND(+'Emergency Room'!E42,2)</f>
        <v>1.17</v>
      </c>
      <c r="F47" s="7">
        <f t="shared" si="0"/>
        <v>7270.09</v>
      </c>
      <c r="G47" s="6">
        <f>ROUND(+'Emergency Room'!H142,0)</f>
        <v>3614</v>
      </c>
      <c r="H47" s="7">
        <f>ROUND(+'Emergency Room'!E142,2)</f>
        <v>0.25</v>
      </c>
      <c r="I47" s="7">
        <f t="shared" si="1"/>
        <v>14456</v>
      </c>
      <c r="J47" s="7"/>
      <c r="K47" s="8">
        <f t="shared" si="2"/>
        <v>0.9884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Room'!H43,0)</f>
        <v>149859</v>
      </c>
      <c r="E48" s="7">
        <f>ROUND(+'Emergency Room'!E43,2)</f>
        <v>11.35</v>
      </c>
      <c r="F48" s="7">
        <f t="shared" si="0"/>
        <v>13203.44</v>
      </c>
      <c r="G48" s="6">
        <f>ROUND(+'Emergency Room'!H143,0)</f>
        <v>169352</v>
      </c>
      <c r="H48" s="7">
        <f>ROUND(+'Emergency Room'!E143,2)</f>
        <v>11.82</v>
      </c>
      <c r="I48" s="7">
        <f t="shared" si="1"/>
        <v>14327.58</v>
      </c>
      <c r="J48" s="7"/>
      <c r="K48" s="8">
        <f t="shared" si="2"/>
        <v>0.0851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Room'!H44,0)</f>
        <v>1253581</v>
      </c>
      <c r="E49" s="7">
        <f>ROUND(+'Emergency Room'!E44,2)</f>
        <v>66.09</v>
      </c>
      <c r="F49" s="7">
        <f t="shared" si="0"/>
        <v>18967.79</v>
      </c>
      <c r="G49" s="6">
        <f>ROUND(+'Emergency Room'!H144,0)</f>
        <v>1582870</v>
      </c>
      <c r="H49" s="7">
        <f>ROUND(+'Emergency Room'!E144,2)</f>
        <v>67.17</v>
      </c>
      <c r="I49" s="7">
        <f t="shared" si="1"/>
        <v>23565.13</v>
      </c>
      <c r="J49" s="7"/>
      <c r="K49" s="8">
        <f t="shared" si="2"/>
        <v>0.2424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Room'!H45,0)</f>
        <v>1450826</v>
      </c>
      <c r="E50" s="7">
        <f>ROUND(+'Emergency Room'!E45,2)</f>
        <v>82.89</v>
      </c>
      <c r="F50" s="7">
        <f t="shared" si="0"/>
        <v>17503.03</v>
      </c>
      <c r="G50" s="6">
        <f>ROUND(+'Emergency Room'!H145,0)</f>
        <v>1518912</v>
      </c>
      <c r="H50" s="7">
        <f>ROUND(+'Emergency Room'!E145,2)</f>
        <v>85</v>
      </c>
      <c r="I50" s="7">
        <f t="shared" si="1"/>
        <v>17869.55</v>
      </c>
      <c r="J50" s="7"/>
      <c r="K50" s="8">
        <f t="shared" si="2"/>
        <v>0.0209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Room'!H46,0)</f>
        <v>91808</v>
      </c>
      <c r="E51" s="7">
        <f>ROUND(+'Emergency Room'!E46,2)</f>
        <v>4.78</v>
      </c>
      <c r="F51" s="7">
        <f t="shared" si="0"/>
        <v>19206.69</v>
      </c>
      <c r="G51" s="6">
        <f>ROUND(+'Emergency Room'!H146,0)</f>
        <v>102146</v>
      </c>
      <c r="H51" s="7">
        <f>ROUND(+'Emergency Room'!E146,2)</f>
        <v>5.02</v>
      </c>
      <c r="I51" s="7">
        <f t="shared" si="1"/>
        <v>20347.81</v>
      </c>
      <c r="J51" s="7"/>
      <c r="K51" s="8">
        <f t="shared" si="2"/>
        <v>0.0594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Room'!H47,0)</f>
        <v>765659</v>
      </c>
      <c r="E52" s="7">
        <f>ROUND(+'Emergency Room'!E47,2)</f>
        <v>56.97</v>
      </c>
      <c r="F52" s="7">
        <f t="shared" si="0"/>
        <v>13439.69</v>
      </c>
      <c r="G52" s="6">
        <f>ROUND(+'Emergency Room'!H147,0)</f>
        <v>1089726</v>
      </c>
      <c r="H52" s="7">
        <f>ROUND(+'Emergency Room'!E147,2)</f>
        <v>60.64</v>
      </c>
      <c r="I52" s="7">
        <f t="shared" si="1"/>
        <v>17970.42</v>
      </c>
      <c r="J52" s="7"/>
      <c r="K52" s="8">
        <f t="shared" si="2"/>
        <v>0.3371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Room'!H48,0)</f>
        <v>1344225</v>
      </c>
      <c r="E53" s="7">
        <f>ROUND(+'Emergency Room'!E48,2)</f>
        <v>83.91</v>
      </c>
      <c r="F53" s="7">
        <f t="shared" si="0"/>
        <v>16019.84</v>
      </c>
      <c r="G53" s="6">
        <f>ROUND(+'Emergency Room'!H148,0)</f>
        <v>1459158</v>
      </c>
      <c r="H53" s="7">
        <f>ROUND(+'Emergency Room'!E148,2)</f>
        <v>82.77</v>
      </c>
      <c r="I53" s="7">
        <f t="shared" si="1"/>
        <v>17629.07</v>
      </c>
      <c r="J53" s="7"/>
      <c r="K53" s="8">
        <f t="shared" si="2"/>
        <v>0.1005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Room'!H49,0)</f>
        <v>1264394</v>
      </c>
      <c r="E54" s="7">
        <f>ROUND(+'Emergency Room'!E49,2)</f>
        <v>92.02</v>
      </c>
      <c r="F54" s="7">
        <f t="shared" si="0"/>
        <v>13740.43</v>
      </c>
      <c r="G54" s="6">
        <f>ROUND(+'Emergency Room'!H149,0)</f>
        <v>1312291</v>
      </c>
      <c r="H54" s="7">
        <f>ROUND(+'Emergency Room'!E149,2)</f>
        <v>98.27</v>
      </c>
      <c r="I54" s="7">
        <f t="shared" si="1"/>
        <v>13353.93</v>
      </c>
      <c r="J54" s="7"/>
      <c r="K54" s="8">
        <f t="shared" si="2"/>
        <v>-0.0281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Room'!H50,0)</f>
        <v>295430</v>
      </c>
      <c r="E55" s="7">
        <f>ROUND(+'Emergency Room'!E50,2)</f>
        <v>17.85</v>
      </c>
      <c r="F55" s="7">
        <f t="shared" si="0"/>
        <v>16550.7</v>
      </c>
      <c r="G55" s="6">
        <f>ROUND(+'Emergency Room'!H150,0)</f>
        <v>277320</v>
      </c>
      <c r="H55" s="7">
        <f>ROUND(+'Emergency Room'!E150,2)</f>
        <v>18.2</v>
      </c>
      <c r="I55" s="7">
        <f t="shared" si="1"/>
        <v>15237.36</v>
      </c>
      <c r="J55" s="7"/>
      <c r="K55" s="8">
        <f t="shared" si="2"/>
        <v>-0.0794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Room'!H51,0)</f>
        <v>51843</v>
      </c>
      <c r="E56" s="7">
        <f>ROUND(+'Emergency Room'!E51,2)</f>
        <v>3.25</v>
      </c>
      <c r="F56" s="7">
        <f t="shared" si="0"/>
        <v>15951.69</v>
      </c>
      <c r="G56" s="6">
        <f>ROUND(+'Emergency Room'!H151,0)</f>
        <v>62427</v>
      </c>
      <c r="H56" s="7">
        <f>ROUND(+'Emergency Room'!E151,2)</f>
        <v>4.05</v>
      </c>
      <c r="I56" s="7">
        <f t="shared" si="1"/>
        <v>15414.07</v>
      </c>
      <c r="J56" s="7"/>
      <c r="K56" s="8">
        <f t="shared" si="2"/>
        <v>-0.0337</v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Room'!H52,0)</f>
        <v>855803</v>
      </c>
      <c r="E57" s="7">
        <f>ROUND(+'Emergency Room'!E52,2)</f>
        <v>71.21</v>
      </c>
      <c r="F57" s="7">
        <f t="shared" si="0"/>
        <v>12018.02</v>
      </c>
      <c r="G57" s="6">
        <f>ROUND(+'Emergency Room'!H152,0)</f>
        <v>1087457</v>
      </c>
      <c r="H57" s="7">
        <f>ROUND(+'Emergency Room'!E152,2)</f>
        <v>74.53</v>
      </c>
      <c r="I57" s="7">
        <f t="shared" si="1"/>
        <v>14590.86</v>
      </c>
      <c r="J57" s="7"/>
      <c r="K57" s="8">
        <f t="shared" si="2"/>
        <v>0.2141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Room'!H53,0)</f>
        <v>1249170</v>
      </c>
      <c r="E58" s="7">
        <f>ROUND(+'Emergency Room'!E53,2)</f>
        <v>89.99</v>
      </c>
      <c r="F58" s="7">
        <f t="shared" si="0"/>
        <v>13881.21</v>
      </c>
      <c r="G58" s="6">
        <f>ROUND(+'Emergency Room'!H153,0)</f>
        <v>1339909</v>
      </c>
      <c r="H58" s="7">
        <f>ROUND(+'Emergency Room'!E153,2)</f>
        <v>92.21</v>
      </c>
      <c r="I58" s="7">
        <f t="shared" si="1"/>
        <v>14531.06</v>
      </c>
      <c r="J58" s="7"/>
      <c r="K58" s="8">
        <f t="shared" si="2"/>
        <v>0.0468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Room'!H54,0)</f>
        <v>279604</v>
      </c>
      <c r="E59" s="7">
        <f>ROUND(+'Emergency Room'!E54,2)</f>
        <v>16.25</v>
      </c>
      <c r="F59" s="7">
        <f t="shared" si="0"/>
        <v>17206.4</v>
      </c>
      <c r="G59" s="6">
        <f>ROUND(+'Emergency Room'!H154,0)</f>
        <v>346814</v>
      </c>
      <c r="H59" s="7">
        <f>ROUND(+'Emergency Room'!E154,2)</f>
        <v>18.48</v>
      </c>
      <c r="I59" s="7">
        <f t="shared" si="1"/>
        <v>18766.99</v>
      </c>
      <c r="J59" s="7"/>
      <c r="K59" s="8">
        <f t="shared" si="2"/>
        <v>0.0907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Room'!H55,0)</f>
        <v>0</v>
      </c>
      <c r="E60" s="7">
        <f>ROUND(+'Emergency Room'!E55,2)</f>
        <v>0</v>
      </c>
      <c r="F60" s="7">
        <f t="shared" si="0"/>
      </c>
      <c r="G60" s="6">
        <f>ROUND(+'Emergency Room'!H155,0)</f>
        <v>0</v>
      </c>
      <c r="H60" s="7">
        <f>ROUND(+'Emergency Room'!E155,2)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Room'!H56,0)</f>
        <v>2300635</v>
      </c>
      <c r="E61" s="7">
        <f>ROUND(+'Emergency Room'!E56,2)</f>
        <v>144.75</v>
      </c>
      <c r="F61" s="7">
        <f t="shared" si="0"/>
        <v>15893.85</v>
      </c>
      <c r="G61" s="6">
        <f>ROUND(+'Emergency Room'!H156,0)</f>
        <v>2613474</v>
      </c>
      <c r="H61" s="7">
        <f>ROUND(+'Emergency Room'!E156,2)</f>
        <v>150.04</v>
      </c>
      <c r="I61" s="7">
        <f t="shared" si="1"/>
        <v>17418.52</v>
      </c>
      <c r="J61" s="7"/>
      <c r="K61" s="8">
        <f t="shared" si="2"/>
        <v>0.0959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Room'!H57,0)</f>
        <v>1452012</v>
      </c>
      <c r="E62" s="7">
        <f>ROUND(+'Emergency Room'!E57,2)</f>
        <v>85.88</v>
      </c>
      <c r="F62" s="7">
        <f t="shared" si="0"/>
        <v>16907.45</v>
      </c>
      <c r="G62" s="6">
        <f>ROUND(+'Emergency Room'!H157,0)</f>
        <v>1637935</v>
      </c>
      <c r="H62" s="7">
        <f>ROUND(+'Emergency Room'!E157,2)</f>
        <v>91.03</v>
      </c>
      <c r="I62" s="7">
        <f t="shared" si="1"/>
        <v>17993.35</v>
      </c>
      <c r="J62" s="7"/>
      <c r="K62" s="8">
        <f t="shared" si="2"/>
        <v>0.0642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Room'!H58,0)</f>
        <v>279108</v>
      </c>
      <c r="E63" s="7">
        <f>ROUND(+'Emergency Room'!E58,2)</f>
        <v>14.86</v>
      </c>
      <c r="F63" s="7">
        <f t="shared" si="0"/>
        <v>18782.5</v>
      </c>
      <c r="G63" s="6">
        <f>ROUND(+'Emergency Room'!H158,0)</f>
        <v>321032</v>
      </c>
      <c r="H63" s="7">
        <f>ROUND(+'Emergency Room'!E158,2)</f>
        <v>16</v>
      </c>
      <c r="I63" s="7">
        <f t="shared" si="1"/>
        <v>20064.5</v>
      </c>
      <c r="J63" s="7"/>
      <c r="K63" s="8">
        <f t="shared" si="2"/>
        <v>0.0683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Room'!H59,0)</f>
        <v>0</v>
      </c>
      <c r="E64" s="7">
        <f>ROUND(+'Emergency Room'!E59,2)</f>
        <v>0</v>
      </c>
      <c r="F64" s="7">
        <f t="shared" si="0"/>
      </c>
      <c r="G64" s="6">
        <f>ROUND(+'Emergency Room'!H159,0)</f>
        <v>0</v>
      </c>
      <c r="H64" s="7">
        <f>ROUND(+'Emergency Room'!E159,2)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Room'!H60,0)</f>
        <v>17871</v>
      </c>
      <c r="E65" s="7">
        <f>ROUND(+'Emergency Room'!E60,2)</f>
        <v>0.97</v>
      </c>
      <c r="F65" s="7">
        <f t="shared" si="0"/>
        <v>18423.71</v>
      </c>
      <c r="G65" s="6">
        <f>ROUND(+'Emergency Room'!H160,0)</f>
        <v>1826</v>
      </c>
      <c r="H65" s="7">
        <f>ROUND(+'Emergency Room'!E160,2)</f>
        <v>3.09</v>
      </c>
      <c r="I65" s="7">
        <f t="shared" si="1"/>
        <v>590.94</v>
      </c>
      <c r="J65" s="7"/>
      <c r="K65" s="8">
        <f t="shared" si="2"/>
        <v>-0.9679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Room'!H61,0)</f>
        <v>577599</v>
      </c>
      <c r="E66" s="7">
        <f>ROUND(+'Emergency Room'!E61,2)</f>
        <v>26.64</v>
      </c>
      <c r="F66" s="7">
        <f t="shared" si="0"/>
        <v>21681.64</v>
      </c>
      <c r="G66" s="6">
        <f>ROUND(+'Emergency Room'!H161,0)</f>
        <v>613889</v>
      </c>
      <c r="H66" s="7">
        <f>ROUND(+'Emergency Room'!E161,2)</f>
        <v>27.62</v>
      </c>
      <c r="I66" s="7">
        <f t="shared" si="1"/>
        <v>22226.25</v>
      </c>
      <c r="J66" s="7"/>
      <c r="K66" s="8">
        <f t="shared" si="2"/>
        <v>0.0251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Room'!H62,0)</f>
        <v>96419</v>
      </c>
      <c r="E67" s="7">
        <f>ROUND(+'Emergency Room'!E62,2)</f>
        <v>6.72</v>
      </c>
      <c r="F67" s="7">
        <f t="shared" si="0"/>
        <v>14348.07</v>
      </c>
      <c r="G67" s="6">
        <f>ROUND(+'Emergency Room'!H162,0)</f>
        <v>137489</v>
      </c>
      <c r="H67" s="7">
        <f>ROUND(+'Emergency Room'!E162,2)</f>
        <v>8.15</v>
      </c>
      <c r="I67" s="7">
        <f t="shared" si="1"/>
        <v>16869.82</v>
      </c>
      <c r="J67" s="7"/>
      <c r="K67" s="8">
        <f t="shared" si="2"/>
        <v>0.1758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Room'!H63,0)</f>
        <v>1767693</v>
      </c>
      <c r="E68" s="7">
        <f>ROUND(+'Emergency Room'!E63,2)</f>
        <v>103.65</v>
      </c>
      <c r="F68" s="7">
        <f t="shared" si="0"/>
        <v>17054.44</v>
      </c>
      <c r="G68" s="6">
        <f>ROUND(+'Emergency Room'!H163,0)</f>
        <v>2052754</v>
      </c>
      <c r="H68" s="7">
        <f>ROUND(+'Emergency Room'!E163,2)</f>
        <v>108.4</v>
      </c>
      <c r="I68" s="7">
        <f t="shared" si="1"/>
        <v>18936.85</v>
      </c>
      <c r="J68" s="7"/>
      <c r="K68" s="8">
        <f t="shared" si="2"/>
        <v>0.1104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Room'!H64,0)</f>
        <v>457874</v>
      </c>
      <c r="E69" s="7">
        <f>ROUND(+'Emergency Room'!E64,2)</f>
        <v>26.11</v>
      </c>
      <c r="F69" s="7">
        <f t="shared" si="0"/>
        <v>17536.35</v>
      </c>
      <c r="G69" s="6">
        <f>ROUND(+'Emergency Room'!H164,0)</f>
        <v>530282</v>
      </c>
      <c r="H69" s="7">
        <f>ROUND(+'Emergency Room'!E164,2)</f>
        <v>27.87</v>
      </c>
      <c r="I69" s="7">
        <f t="shared" si="1"/>
        <v>19026.98</v>
      </c>
      <c r="J69" s="7"/>
      <c r="K69" s="8">
        <f t="shared" si="2"/>
        <v>0.085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Room'!H65,0)</f>
        <v>0</v>
      </c>
      <c r="E70" s="7">
        <f>ROUND(+'Emergency Room'!E65,2)</f>
        <v>0</v>
      </c>
      <c r="F70" s="7">
        <f t="shared" si="0"/>
      </c>
      <c r="G70" s="6">
        <f>ROUND(+'Emergency Room'!H165,0)</f>
        <v>0</v>
      </c>
      <c r="H70" s="7">
        <f>ROUND(+'Emergency Room'!E165,2)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Room'!H66,0)</f>
        <v>174428</v>
      </c>
      <c r="E71" s="7">
        <f>ROUND(+'Emergency Room'!E66,2)</f>
        <v>14.28</v>
      </c>
      <c r="F71" s="7">
        <f t="shared" si="0"/>
        <v>12214.85</v>
      </c>
      <c r="G71" s="6">
        <f>ROUND(+'Emergency Room'!H166,0)</f>
        <v>183803</v>
      </c>
      <c r="H71" s="7">
        <f>ROUND(+'Emergency Room'!E166,2)</f>
        <v>7.06</v>
      </c>
      <c r="I71" s="7">
        <f t="shared" si="1"/>
        <v>26034.42</v>
      </c>
      <c r="J71" s="7"/>
      <c r="K71" s="8">
        <f t="shared" si="2"/>
        <v>1.1314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Room'!H67,0)</f>
        <v>2718182</v>
      </c>
      <c r="E72" s="7">
        <f>ROUND(+'Emergency Room'!E67,2)</f>
        <v>97</v>
      </c>
      <c r="F72" s="7">
        <f t="shared" si="0"/>
        <v>28022.49</v>
      </c>
      <c r="G72" s="6">
        <f>ROUND(+'Emergency Room'!H167,0)</f>
        <v>2418382</v>
      </c>
      <c r="H72" s="7">
        <f>ROUND(+'Emergency Room'!E167,2)</f>
        <v>110</v>
      </c>
      <c r="I72" s="7">
        <f t="shared" si="1"/>
        <v>21985.29</v>
      </c>
      <c r="J72" s="7"/>
      <c r="K72" s="8">
        <f t="shared" si="2"/>
        <v>-0.2154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Room'!H68,0)</f>
        <v>925570</v>
      </c>
      <c r="E73" s="7">
        <f>ROUND(+'Emergency Room'!E68,2)</f>
        <v>65</v>
      </c>
      <c r="F73" s="7">
        <f t="shared" si="0"/>
        <v>14239.54</v>
      </c>
      <c r="G73" s="6">
        <f>ROUND(+'Emergency Room'!H168,0)</f>
        <v>1197748</v>
      </c>
      <c r="H73" s="7">
        <f>ROUND(+'Emergency Room'!E168,2)</f>
        <v>80.14</v>
      </c>
      <c r="I73" s="7">
        <f t="shared" si="1"/>
        <v>14945.7</v>
      </c>
      <c r="J73" s="7"/>
      <c r="K73" s="8">
        <f t="shared" si="2"/>
        <v>0.0496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Room'!H69,0)</f>
        <v>2664614</v>
      </c>
      <c r="E74" s="7">
        <f>ROUND(+'Emergency Room'!E69,2)</f>
        <v>136</v>
      </c>
      <c r="F74" s="7">
        <f t="shared" si="0"/>
        <v>19592.75</v>
      </c>
      <c r="G74" s="6">
        <f>ROUND(+'Emergency Room'!H169,0)</f>
        <v>3143033</v>
      </c>
      <c r="H74" s="7">
        <f>ROUND(+'Emergency Room'!E169,2)</f>
        <v>141.28</v>
      </c>
      <c r="I74" s="7">
        <f t="shared" si="1"/>
        <v>22246.84</v>
      </c>
      <c r="J74" s="7"/>
      <c r="K74" s="8">
        <f t="shared" si="2"/>
        <v>0.1355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Room'!H70,0)</f>
        <v>1530568</v>
      </c>
      <c r="E75" s="7">
        <f>ROUND(+'Emergency Room'!E70,2)</f>
        <v>100.62</v>
      </c>
      <c r="F75" s="7">
        <f aca="true" t="shared" si="3" ref="F75:F106">IF(D75=0,"",IF(E75=0,"",ROUND(D75/E75,2)))</f>
        <v>15211.37</v>
      </c>
      <c r="G75" s="6">
        <f>ROUND(+'Emergency Room'!H170,0)</f>
        <v>1716330</v>
      </c>
      <c r="H75" s="7">
        <f>ROUND(+'Emergency Room'!E170,2)</f>
        <v>101.07</v>
      </c>
      <c r="I75" s="7">
        <f aca="true" t="shared" si="4" ref="I75:I106">IF(G75=0,"",IF(H75=0,"",ROUND(G75/H75,2)))</f>
        <v>16981.6</v>
      </c>
      <c r="J75" s="7"/>
      <c r="K75" s="8">
        <f aca="true" t="shared" si="5" ref="K75:K106">IF(D75=0,"",IF(E75=0,"",IF(G75=0,"",IF(H75=0,"",ROUND(I75/F75-1,4)))))</f>
        <v>0.1164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Room'!H71,0)</f>
        <v>189056</v>
      </c>
      <c r="E76" s="7">
        <f>ROUND(+'Emergency Room'!E71,2)</f>
        <v>10.08</v>
      </c>
      <c r="F76" s="7">
        <f t="shared" si="3"/>
        <v>18755.56</v>
      </c>
      <c r="G76" s="6">
        <f>ROUND(+'Emergency Room'!H171,0)</f>
        <v>193884</v>
      </c>
      <c r="H76" s="7">
        <f>ROUND(+'Emergency Room'!E171,2)</f>
        <v>9.38</v>
      </c>
      <c r="I76" s="7">
        <f t="shared" si="4"/>
        <v>20669.94</v>
      </c>
      <c r="J76" s="7"/>
      <c r="K76" s="8">
        <f t="shared" si="5"/>
        <v>0.1021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Room'!H72,0)</f>
        <v>30959</v>
      </c>
      <c r="E77" s="7">
        <f>ROUND(+'Emergency Room'!E72,2)</f>
        <v>2.23</v>
      </c>
      <c r="F77" s="7">
        <f t="shared" si="3"/>
        <v>13882.96</v>
      </c>
      <c r="G77" s="6">
        <f>ROUND(+'Emergency Room'!H172,0)</f>
        <v>40687</v>
      </c>
      <c r="H77" s="7">
        <f>ROUND(+'Emergency Room'!E172,2)</f>
        <v>2.54</v>
      </c>
      <c r="I77" s="7">
        <f t="shared" si="4"/>
        <v>16018.5</v>
      </c>
      <c r="J77" s="7"/>
      <c r="K77" s="8">
        <f t="shared" si="5"/>
        <v>0.1538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Room'!H73,0)</f>
        <v>686823</v>
      </c>
      <c r="E78" s="7">
        <f>ROUND(+'Emergency Room'!E73,2)</f>
        <v>45.02</v>
      </c>
      <c r="F78" s="7">
        <f t="shared" si="3"/>
        <v>15255.95</v>
      </c>
      <c r="G78" s="6">
        <f>ROUND(+'Emergency Room'!H173,0)</f>
        <v>725918</v>
      </c>
      <c r="H78" s="7">
        <f>ROUND(+'Emergency Room'!E173,2)</f>
        <v>50.23</v>
      </c>
      <c r="I78" s="7">
        <f t="shared" si="4"/>
        <v>14451.88</v>
      </c>
      <c r="J78" s="7"/>
      <c r="K78" s="8">
        <f t="shared" si="5"/>
        <v>-0.0527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Room'!H74,0)</f>
        <v>157661</v>
      </c>
      <c r="E79" s="7">
        <f>ROUND(+'Emergency Room'!E74,2)</f>
        <v>7.8</v>
      </c>
      <c r="F79" s="7">
        <f t="shared" si="3"/>
        <v>20212.95</v>
      </c>
      <c r="G79" s="6">
        <f>ROUND(+'Emergency Room'!H174,0)</f>
        <v>0</v>
      </c>
      <c r="H79" s="7">
        <f>ROUND(+'Emergency Room'!E174,2)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Room'!H75,0)</f>
        <v>3109171</v>
      </c>
      <c r="E80" s="7">
        <f>ROUND(+'Emergency Room'!E75,2)</f>
        <v>174.64</v>
      </c>
      <c r="F80" s="7">
        <f t="shared" si="3"/>
        <v>17803.32</v>
      </c>
      <c r="G80" s="6">
        <f>ROUND(+'Emergency Room'!H175,0)</f>
        <v>3553685</v>
      </c>
      <c r="H80" s="7">
        <f>ROUND(+'Emergency Room'!E175,2)</f>
        <v>177.5</v>
      </c>
      <c r="I80" s="7">
        <f t="shared" si="4"/>
        <v>20020.76</v>
      </c>
      <c r="J80" s="7"/>
      <c r="K80" s="8">
        <f t="shared" si="5"/>
        <v>0.1246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Room'!H76,0)</f>
        <v>572244</v>
      </c>
      <c r="E81" s="7">
        <f>ROUND(+'Emergency Room'!E76,2)</f>
        <v>20.75</v>
      </c>
      <c r="F81" s="7">
        <f t="shared" si="3"/>
        <v>27578.02</v>
      </c>
      <c r="G81" s="6">
        <f>ROUND(+'Emergency Room'!H176,0)</f>
        <v>675094</v>
      </c>
      <c r="H81" s="7">
        <f>ROUND(+'Emergency Room'!E176,2)</f>
        <v>22.96</v>
      </c>
      <c r="I81" s="7">
        <f t="shared" si="4"/>
        <v>29403.05</v>
      </c>
      <c r="J81" s="7"/>
      <c r="K81" s="8">
        <f t="shared" si="5"/>
        <v>0.0662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Room'!H77,0)</f>
        <v>252952</v>
      </c>
      <c r="E82" s="7">
        <f>ROUND(+'Emergency Room'!E77,2)</f>
        <v>12.98</v>
      </c>
      <c r="F82" s="7">
        <f t="shared" si="3"/>
        <v>19487.83</v>
      </c>
      <c r="G82" s="6">
        <f>ROUND(+'Emergency Room'!H177,0)</f>
        <v>264741</v>
      </c>
      <c r="H82" s="7">
        <f>ROUND(+'Emergency Room'!E177,2)</f>
        <v>12.67</v>
      </c>
      <c r="I82" s="7">
        <f t="shared" si="4"/>
        <v>20895.11</v>
      </c>
      <c r="J82" s="7"/>
      <c r="K82" s="8">
        <f t="shared" si="5"/>
        <v>0.0722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Room'!H78,0)</f>
        <v>2769284</v>
      </c>
      <c r="E83" s="7">
        <f>ROUND(+'Emergency Room'!E78,2)</f>
        <v>90.87</v>
      </c>
      <c r="F83" s="7">
        <f t="shared" si="3"/>
        <v>30475.23</v>
      </c>
      <c r="G83" s="6">
        <f>ROUND(+'Emergency Room'!H178,0)</f>
        <v>3812289</v>
      </c>
      <c r="H83" s="7">
        <f>ROUND(+'Emergency Room'!E178,2)</f>
        <v>100.97</v>
      </c>
      <c r="I83" s="7">
        <f t="shared" si="4"/>
        <v>37756.65</v>
      </c>
      <c r="J83" s="7"/>
      <c r="K83" s="8">
        <f t="shared" si="5"/>
        <v>0.2389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Room'!H79,0)</f>
        <v>2595100</v>
      </c>
      <c r="E84" s="7">
        <f>ROUND(+'Emergency Room'!E79,2)</f>
        <v>150.67</v>
      </c>
      <c r="F84" s="7">
        <f t="shared" si="3"/>
        <v>17223.73</v>
      </c>
      <c r="G84" s="6">
        <f>ROUND(+'Emergency Room'!H179,0)</f>
        <v>3111390</v>
      </c>
      <c r="H84" s="7">
        <f>ROUND(+'Emergency Room'!E179,2)</f>
        <v>152.25</v>
      </c>
      <c r="I84" s="7">
        <f t="shared" si="4"/>
        <v>20436.06</v>
      </c>
      <c r="J84" s="7"/>
      <c r="K84" s="8">
        <f t="shared" si="5"/>
        <v>0.1865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Room'!H80,0)</f>
        <v>27944</v>
      </c>
      <c r="E85" s="7">
        <f>ROUND(+'Emergency Room'!E80,2)</f>
        <v>0.56</v>
      </c>
      <c r="F85" s="7">
        <f t="shared" si="3"/>
        <v>49900</v>
      </c>
      <c r="G85" s="6">
        <f>ROUND(+'Emergency Room'!H180,0)</f>
        <v>0</v>
      </c>
      <c r="H85" s="7">
        <f>ROUND(+'Emergency Room'!E180,2)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Room'!H81,0)</f>
        <v>654786</v>
      </c>
      <c r="E86" s="7">
        <f>ROUND(+'Emergency Room'!E81,2)</f>
        <v>59.5</v>
      </c>
      <c r="F86" s="7">
        <f t="shared" si="3"/>
        <v>11004.81</v>
      </c>
      <c r="G86" s="6">
        <f>ROUND(+'Emergency Room'!H181,0)</f>
        <v>783765</v>
      </c>
      <c r="H86" s="7">
        <f>ROUND(+'Emergency Room'!E181,2)</f>
        <v>53.52</v>
      </c>
      <c r="I86" s="7">
        <f t="shared" si="4"/>
        <v>14644.34</v>
      </c>
      <c r="J86" s="7"/>
      <c r="K86" s="8">
        <f t="shared" si="5"/>
        <v>0.3307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Room'!H82,0)</f>
        <v>798494</v>
      </c>
      <c r="E87" s="7">
        <f>ROUND(+'Emergency Room'!E82,2)</f>
        <v>46.43</v>
      </c>
      <c r="F87" s="7">
        <f t="shared" si="3"/>
        <v>17197.8</v>
      </c>
      <c r="G87" s="6">
        <f>ROUND(+'Emergency Room'!H182,0)</f>
        <v>873068</v>
      </c>
      <c r="H87" s="7">
        <f>ROUND(+'Emergency Room'!E182,2)</f>
        <v>49.53</v>
      </c>
      <c r="I87" s="7">
        <f t="shared" si="4"/>
        <v>17627.05</v>
      </c>
      <c r="J87" s="7"/>
      <c r="K87" s="8">
        <f t="shared" si="5"/>
        <v>0.025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Room'!H83,0)</f>
        <v>76392</v>
      </c>
      <c r="E88" s="7">
        <f>ROUND(+'Emergency Room'!E83,2)</f>
        <v>6.69</v>
      </c>
      <c r="F88" s="7">
        <f t="shared" si="3"/>
        <v>11418.83</v>
      </c>
      <c r="G88" s="6">
        <f>ROUND(+'Emergency Room'!H183,0)</f>
        <v>78369</v>
      </c>
      <c r="H88" s="7">
        <f>ROUND(+'Emergency Room'!E183,2)</f>
        <v>6.26</v>
      </c>
      <c r="I88" s="7">
        <f t="shared" si="4"/>
        <v>12519.01</v>
      </c>
      <c r="J88" s="7"/>
      <c r="K88" s="8">
        <f t="shared" si="5"/>
        <v>0.0963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Room'!H84,0)</f>
        <v>1000993</v>
      </c>
      <c r="E89" s="7">
        <f>ROUND(+'Emergency Room'!E84,2)</f>
        <v>38.64</v>
      </c>
      <c r="F89" s="7">
        <f t="shared" si="3"/>
        <v>25905.62</v>
      </c>
      <c r="G89" s="6">
        <f>ROUND(+'Emergency Room'!H184,0)</f>
        <v>820497</v>
      </c>
      <c r="H89" s="7">
        <f>ROUND(+'Emergency Room'!E184,2)</f>
        <v>45.52</v>
      </c>
      <c r="I89" s="7">
        <f t="shared" si="4"/>
        <v>18024.98</v>
      </c>
      <c r="J89" s="7"/>
      <c r="K89" s="8">
        <f t="shared" si="5"/>
        <v>-0.3042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Room'!H85,0)</f>
        <v>201757</v>
      </c>
      <c r="E90" s="7">
        <f>ROUND(+'Emergency Room'!E85,2)</f>
        <v>12.46</v>
      </c>
      <c r="F90" s="7">
        <f t="shared" si="3"/>
        <v>16192.38</v>
      </c>
      <c r="G90" s="6">
        <f>ROUND(+'Emergency Room'!H185,0)</f>
        <v>256621</v>
      </c>
      <c r="H90" s="7">
        <f>ROUND(+'Emergency Room'!E185,2)</f>
        <v>13.78</v>
      </c>
      <c r="I90" s="7">
        <f t="shared" si="4"/>
        <v>18622.71</v>
      </c>
      <c r="J90" s="7"/>
      <c r="K90" s="8">
        <f t="shared" si="5"/>
        <v>0.1501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Room'!H86,0)</f>
        <v>139061</v>
      </c>
      <c r="E91" s="7">
        <f>ROUND(+'Emergency Room'!E86,2)</f>
        <v>4.13</v>
      </c>
      <c r="F91" s="7">
        <f t="shared" si="3"/>
        <v>33670.94</v>
      </c>
      <c r="G91" s="6">
        <f>ROUND(+'Emergency Room'!H186,0)</f>
        <v>199174</v>
      </c>
      <c r="H91" s="7">
        <f>ROUND(+'Emergency Room'!E186,2)</f>
        <v>8.08</v>
      </c>
      <c r="I91" s="7">
        <f t="shared" si="4"/>
        <v>24650.25</v>
      </c>
      <c r="J91" s="7"/>
      <c r="K91" s="8">
        <f t="shared" si="5"/>
        <v>-0.2679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Room'!H87,0)</f>
        <v>180841</v>
      </c>
      <c r="E92" s="7">
        <f>ROUND(+'Emergency Room'!E87,2)</f>
        <v>17.4</v>
      </c>
      <c r="F92" s="7">
        <f t="shared" si="3"/>
        <v>10393.16</v>
      </c>
      <c r="G92" s="6">
        <f>ROUND(+'Emergency Room'!H187,0)</f>
        <v>224885</v>
      </c>
      <c r="H92" s="7">
        <f>ROUND(+'Emergency Room'!E187,2)</f>
        <v>18.6</v>
      </c>
      <c r="I92" s="7">
        <f t="shared" si="4"/>
        <v>12090.59</v>
      </c>
      <c r="J92" s="7"/>
      <c r="K92" s="8">
        <f t="shared" si="5"/>
        <v>0.1633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Room'!H88,0)</f>
        <v>59152</v>
      </c>
      <c r="E93" s="7">
        <f>ROUND(+'Emergency Room'!E88,2)</f>
        <v>17.45</v>
      </c>
      <c r="F93" s="7">
        <f t="shared" si="3"/>
        <v>3389.8</v>
      </c>
      <c r="G93" s="6">
        <f>ROUND(+'Emergency Room'!H188,0)</f>
        <v>103104</v>
      </c>
      <c r="H93" s="7">
        <f>ROUND(+'Emergency Room'!E188,2)</f>
        <v>16.76</v>
      </c>
      <c r="I93" s="7">
        <f t="shared" si="4"/>
        <v>6151.79</v>
      </c>
      <c r="J93" s="7"/>
      <c r="K93" s="8">
        <f t="shared" si="5"/>
        <v>0.8148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Room'!H89,0)</f>
        <v>486048</v>
      </c>
      <c r="E94" s="7">
        <f>ROUND(+'Emergency Room'!E89,2)</f>
        <v>31.08</v>
      </c>
      <c r="F94" s="7">
        <f t="shared" si="3"/>
        <v>15638.61</v>
      </c>
      <c r="G94" s="6">
        <f>ROUND(+'Emergency Room'!H189,0)</f>
        <v>527692</v>
      </c>
      <c r="H94" s="7">
        <f>ROUND(+'Emergency Room'!E189,2)</f>
        <v>31.27</v>
      </c>
      <c r="I94" s="7">
        <f t="shared" si="4"/>
        <v>16875.34</v>
      </c>
      <c r="J94" s="7"/>
      <c r="K94" s="8">
        <f t="shared" si="5"/>
        <v>0.0791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Room'!H90,0)</f>
        <v>280546</v>
      </c>
      <c r="E95" s="7">
        <f>ROUND(+'Emergency Room'!E90,2)</f>
        <v>21.4</v>
      </c>
      <c r="F95" s="7">
        <f t="shared" si="3"/>
        <v>13109.63</v>
      </c>
      <c r="G95" s="6">
        <f>ROUND(+'Emergency Room'!H190,0)</f>
        <v>358536</v>
      </c>
      <c r="H95" s="7">
        <f>ROUND(+'Emergency Room'!E190,2)</f>
        <v>24.2</v>
      </c>
      <c r="I95" s="7">
        <f t="shared" si="4"/>
        <v>14815.54</v>
      </c>
      <c r="J95" s="7"/>
      <c r="K95" s="8">
        <f t="shared" si="5"/>
        <v>0.1301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Room'!H91,0)</f>
        <v>1363886</v>
      </c>
      <c r="E96" s="7">
        <f>ROUND(+'Emergency Room'!E91,2)</f>
        <v>98.9</v>
      </c>
      <c r="F96" s="7">
        <f t="shared" si="3"/>
        <v>13790.56</v>
      </c>
      <c r="G96" s="6">
        <f>ROUND(+'Emergency Room'!H191,0)</f>
        <v>1565936</v>
      </c>
      <c r="H96" s="7">
        <f>ROUND(+'Emergency Room'!E191,2)</f>
        <v>116.17</v>
      </c>
      <c r="I96" s="7">
        <f t="shared" si="4"/>
        <v>13479.69</v>
      </c>
      <c r="J96" s="7"/>
      <c r="K96" s="8">
        <f t="shared" si="5"/>
        <v>-0.0225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Room'!H92,0)</f>
        <v>0</v>
      </c>
      <c r="E97" s="7">
        <f>ROUND(+'Emergency Room'!E92,2)</f>
        <v>0</v>
      </c>
      <c r="F97" s="7">
        <f t="shared" si="3"/>
      </c>
      <c r="G97" s="6">
        <f>ROUND(+'Emergency Room'!H192,0)</f>
        <v>0</v>
      </c>
      <c r="H97" s="7">
        <f>ROUND(+'Emergency Room'!E192,2)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Room'!H93,0)</f>
        <v>0</v>
      </c>
      <c r="E98" s="7">
        <f>ROUND(+'Emergency Room'!E93,2)</f>
        <v>0</v>
      </c>
      <c r="F98" s="7">
        <f t="shared" si="3"/>
      </c>
      <c r="G98" s="6">
        <f>ROUND(+'Emergency Room'!H193,0)</f>
        <v>0</v>
      </c>
      <c r="H98" s="7">
        <f>ROUND(+'Emergency Room'!E193,2)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Room'!H94,0)</f>
        <v>0</v>
      </c>
      <c r="E99" s="7">
        <f>ROUND(+'Emergency Room'!E94,2)</f>
        <v>0</v>
      </c>
      <c r="F99" s="7">
        <f t="shared" si="3"/>
      </c>
      <c r="G99" s="6">
        <f>ROUND(+'Emergency Room'!H194,0)</f>
        <v>690674</v>
      </c>
      <c r="H99" s="7">
        <f>ROUND(+'Emergency Room'!E194,2)</f>
        <v>33.2</v>
      </c>
      <c r="I99" s="7">
        <f t="shared" si="4"/>
        <v>20803.43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Room'!H95,0)</f>
        <v>421541</v>
      </c>
      <c r="E100" s="7">
        <f>ROUND(+'Emergency Room'!E95,2)</f>
        <v>21.31</v>
      </c>
      <c r="F100" s="7">
        <f t="shared" si="3"/>
        <v>19781.37</v>
      </c>
      <c r="G100" s="6">
        <f>ROUND(+'Emergency Room'!H195,0)</f>
        <v>449758</v>
      </c>
      <c r="H100" s="7">
        <f>ROUND(+'Emergency Room'!E195,2)</f>
        <v>22.22</v>
      </c>
      <c r="I100" s="7">
        <f t="shared" si="4"/>
        <v>20241.13</v>
      </c>
      <c r="J100" s="7"/>
      <c r="K100" s="8">
        <f t="shared" si="5"/>
        <v>0.0232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Room'!H96,0)</f>
        <v>717573</v>
      </c>
      <c r="E101" s="7">
        <f>ROUND(+'Emergency Room'!E96,2)</f>
        <v>56.42</v>
      </c>
      <c r="F101" s="7">
        <f t="shared" si="3"/>
        <v>12718.42</v>
      </c>
      <c r="G101" s="6">
        <f>ROUND(+'Emergency Room'!H196,0)</f>
        <v>809140</v>
      </c>
      <c r="H101" s="7">
        <f>ROUND(+'Emergency Room'!E196,2)</f>
        <v>44.18</v>
      </c>
      <c r="I101" s="7">
        <f t="shared" si="4"/>
        <v>18314.62</v>
      </c>
      <c r="J101" s="7"/>
      <c r="K101" s="8">
        <f t="shared" si="5"/>
        <v>0.44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Room'!H97,0)</f>
        <v>940981</v>
      </c>
      <c r="E102" s="7">
        <f>ROUND(+'Emergency Room'!E97,2)</f>
        <v>57.16</v>
      </c>
      <c r="F102" s="7">
        <f t="shared" si="3"/>
        <v>16462.23</v>
      </c>
      <c r="G102" s="6">
        <f>ROUND(+'Emergency Room'!H197,0)</f>
        <v>994665</v>
      </c>
      <c r="H102" s="7">
        <f>ROUND(+'Emergency Room'!E197,2)</f>
        <v>61.8</v>
      </c>
      <c r="I102" s="7">
        <f t="shared" si="4"/>
        <v>16094.9</v>
      </c>
      <c r="J102" s="7"/>
      <c r="K102" s="8">
        <f t="shared" si="5"/>
        <v>-0.0223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Room'!H98,0)</f>
        <v>0</v>
      </c>
      <c r="E103" s="7">
        <f>ROUND(+'Emergency Room'!E98,2)</f>
        <v>0</v>
      </c>
      <c r="F103" s="7">
        <f t="shared" si="3"/>
      </c>
      <c r="G103" s="6">
        <f>ROUND(+'Emergency Room'!H198,0)</f>
        <v>282931</v>
      </c>
      <c r="H103" s="7">
        <f>ROUND(+'Emergency Room'!E198,2)</f>
        <v>23.55</v>
      </c>
      <c r="I103" s="7">
        <f t="shared" si="4"/>
        <v>12014.06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Room'!H99,0)</f>
        <v>0</v>
      </c>
      <c r="E104" s="7">
        <f>ROUND(+'Emergency Room'!E99,2)</f>
        <v>0</v>
      </c>
      <c r="F104" s="7">
        <f t="shared" si="3"/>
      </c>
      <c r="G104" s="6">
        <f>ROUND(+'Emergency Room'!H199,0)</f>
        <v>0</v>
      </c>
      <c r="H104" s="7">
        <f>ROUND(+'Emergency Room'!E199,2)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Room'!H100,0)</f>
        <v>0</v>
      </c>
      <c r="E105" s="7">
        <f>ROUND(+'Emergency Room'!E100,2)</f>
        <v>0</v>
      </c>
      <c r="F105" s="7">
        <f t="shared" si="3"/>
      </c>
      <c r="G105" s="6">
        <f>ROUND(+'Emergency Room'!H200,0)</f>
        <v>0</v>
      </c>
      <c r="H105" s="7">
        <f>ROUND(+'Emergency Room'!E200,2)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Room'!H101,0)</f>
        <v>0</v>
      </c>
      <c r="E106" s="7">
        <f>ROUND(+'Emergency Room'!E101,2)</f>
        <v>0</v>
      </c>
      <c r="F106" s="7">
        <f t="shared" si="3"/>
      </c>
      <c r="G106" s="6">
        <f>ROUND(+'Emergency Room'!H201,0)</f>
        <v>0</v>
      </c>
      <c r="H106" s="7">
        <f>ROUND(+'Emergency Room'!E201,2)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9" ht="12">
      <c r="A1" s="3" t="s">
        <v>15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374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31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49</v>
      </c>
      <c r="F8" s="1" t="s">
        <v>2</v>
      </c>
      <c r="G8" s="1" t="s">
        <v>49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50</v>
      </c>
      <c r="E9" s="1" t="s">
        <v>4</v>
      </c>
      <c r="F9" s="1" t="s">
        <v>4</v>
      </c>
      <c r="G9" s="1" t="s">
        <v>50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Room'!E5*2080,0)</f>
        <v>347360</v>
      </c>
      <c r="E10" s="6">
        <f>ROUND(+'Emergency Room'!F5,0)</f>
        <v>85148</v>
      </c>
      <c r="F10" s="7">
        <f>IF(D10=0,"",IF(E10=0,"",ROUND(D10/E10,2)))</f>
        <v>4.08</v>
      </c>
      <c r="G10" s="6">
        <f>ROUND(+'Emergency Room'!E105*2080,0)</f>
        <v>339040</v>
      </c>
      <c r="H10" s="6">
        <f>ROUND(+'Emergency Room'!F105,0)</f>
        <v>85744</v>
      </c>
      <c r="I10" s="7">
        <f>IF(G10=0,"",IF(H10=0,"",ROUND(G10/H10,2)))</f>
        <v>3.95</v>
      </c>
      <c r="J10" s="7"/>
      <c r="K10" s="8">
        <f>IF(D10=0,"",IF(E10=0,"",IF(G10=0,"",IF(H10=0,"",ROUND(I10/F10-1,4)))))</f>
        <v>-0.0319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Room'!E6*2080,0)</f>
        <v>87360</v>
      </c>
      <c r="E11" s="6">
        <f>ROUND(+'Emergency Room'!F6,0)</f>
        <v>22170</v>
      </c>
      <c r="F11" s="7">
        <f aca="true" t="shared" si="0" ref="F11:F74">IF(D11=0,"",IF(E11=0,"",ROUND(D11/E11,2)))</f>
        <v>3.94</v>
      </c>
      <c r="G11" s="6">
        <f>ROUND(+'Emergency Room'!E106*2080,0)</f>
        <v>83200</v>
      </c>
      <c r="H11" s="6">
        <f>ROUND(+'Emergency Room'!F106,0)</f>
        <v>21748</v>
      </c>
      <c r="I11" s="7">
        <f aca="true" t="shared" si="1" ref="I11:I74">IF(G11=0,"",IF(H11=0,"",ROUND(G11/H11,2)))</f>
        <v>3.83</v>
      </c>
      <c r="J11" s="7"/>
      <c r="K11" s="8">
        <f aca="true" t="shared" si="2" ref="K11:K74">IF(D11=0,"",IF(E11=0,"",IF(G11=0,"",IF(H11=0,"",ROUND(I11/F11-1,4)))))</f>
        <v>-0.0279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Room'!E7*2080,0)</f>
        <v>20883</v>
      </c>
      <c r="E12" s="6">
        <f>ROUND(+'Emergency Room'!F7,0)</f>
        <v>5076</v>
      </c>
      <c r="F12" s="7">
        <f t="shared" si="0"/>
        <v>4.11</v>
      </c>
      <c r="G12" s="6">
        <f>ROUND(+'Emergency Room'!E107*2080,0)</f>
        <v>30306</v>
      </c>
      <c r="H12" s="6">
        <f>ROUND(+'Emergency Room'!F107,0)</f>
        <v>4928</v>
      </c>
      <c r="I12" s="7">
        <f t="shared" si="1"/>
        <v>6.15</v>
      </c>
      <c r="J12" s="7"/>
      <c r="K12" s="8">
        <f t="shared" si="2"/>
        <v>0.4964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Room'!E8*2080,0)</f>
        <v>134514</v>
      </c>
      <c r="E13" s="6">
        <f>ROUND(+'Emergency Room'!F8,0)</f>
        <v>27158</v>
      </c>
      <c r="F13" s="7">
        <f t="shared" si="0"/>
        <v>4.95</v>
      </c>
      <c r="G13" s="6">
        <f>ROUND(+'Emergency Room'!E108*2080,0)</f>
        <v>141648</v>
      </c>
      <c r="H13" s="6">
        <f>ROUND(+'Emergency Room'!F108,0)</f>
        <v>24543</v>
      </c>
      <c r="I13" s="7">
        <f t="shared" si="1"/>
        <v>5.77</v>
      </c>
      <c r="J13" s="7"/>
      <c r="K13" s="8">
        <f t="shared" si="2"/>
        <v>0.1657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Room'!E9*2080,0)</f>
        <v>178672</v>
      </c>
      <c r="E14" s="6">
        <f>ROUND(+'Emergency Room'!F9,0)</f>
        <v>37508</v>
      </c>
      <c r="F14" s="7">
        <f t="shared" si="0"/>
        <v>4.76</v>
      </c>
      <c r="G14" s="6">
        <f>ROUND(+'Emergency Room'!E109*2080,0)</f>
        <v>195624</v>
      </c>
      <c r="H14" s="6">
        <f>ROUND(+'Emergency Room'!F109,0)</f>
        <v>38414</v>
      </c>
      <c r="I14" s="7">
        <f t="shared" si="1"/>
        <v>5.09</v>
      </c>
      <c r="J14" s="7"/>
      <c r="K14" s="8">
        <f t="shared" si="2"/>
        <v>0.0693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Room'!E10*2080,0)</f>
        <v>53019</v>
      </c>
      <c r="E15" s="6">
        <f>ROUND(+'Emergency Room'!F10,0)</f>
        <v>29608</v>
      </c>
      <c r="F15" s="7">
        <f t="shared" si="0"/>
        <v>1.79</v>
      </c>
      <c r="G15" s="6">
        <f>ROUND(+'Emergency Room'!E110*2080,0)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Room'!E11*2080,0)</f>
        <v>40997</v>
      </c>
      <c r="E16" s="6">
        <f>ROUND(+'Emergency Room'!F11,0)</f>
        <v>7654</v>
      </c>
      <c r="F16" s="7">
        <f t="shared" si="0"/>
        <v>5.36</v>
      </c>
      <c r="G16" s="6">
        <f>ROUND(+'Emergency Room'!E111*2080,0)</f>
        <v>39520</v>
      </c>
      <c r="H16" s="6">
        <f>ROUND(+'Emergency Room'!F111,0)</f>
        <v>6999</v>
      </c>
      <c r="I16" s="7">
        <f t="shared" si="1"/>
        <v>5.65</v>
      </c>
      <c r="J16" s="7"/>
      <c r="K16" s="8">
        <f t="shared" si="2"/>
        <v>0.0541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Room'!E12*2080,0)</f>
        <v>65000</v>
      </c>
      <c r="E17" s="6">
        <f>ROUND(+'Emergency Room'!F12,0)</f>
        <v>25501</v>
      </c>
      <c r="F17" s="7">
        <f t="shared" si="0"/>
        <v>2.55</v>
      </c>
      <c r="G17" s="6">
        <f>ROUND(+'Emergency Room'!E112*2080,0)</f>
        <v>64792</v>
      </c>
      <c r="H17" s="6">
        <f>ROUND(+'Emergency Room'!F112,0)</f>
        <v>26532</v>
      </c>
      <c r="I17" s="7">
        <f t="shared" si="1"/>
        <v>2.44</v>
      </c>
      <c r="J17" s="7"/>
      <c r="K17" s="8">
        <f t="shared" si="2"/>
        <v>-0.0431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Room'!E13*2080,0)</f>
        <v>23795</v>
      </c>
      <c r="E18" s="6">
        <f>ROUND(+'Emergency Room'!F13,0)</f>
        <v>9610</v>
      </c>
      <c r="F18" s="7">
        <f t="shared" si="0"/>
        <v>2.48</v>
      </c>
      <c r="G18" s="6">
        <f>ROUND(+'Emergency Room'!E113*2080,0)</f>
        <v>22693</v>
      </c>
      <c r="H18" s="6">
        <f>ROUND(+'Emergency Room'!F113,0)</f>
        <v>4609</v>
      </c>
      <c r="I18" s="7">
        <f t="shared" si="1"/>
        <v>4.92</v>
      </c>
      <c r="J18" s="7"/>
      <c r="K18" s="8">
        <f t="shared" si="2"/>
        <v>0.9839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Room'!E14*2080,0)</f>
        <v>153317</v>
      </c>
      <c r="E19" s="6">
        <f>ROUND(+'Emergency Room'!F14,0)</f>
        <v>53958</v>
      </c>
      <c r="F19" s="7">
        <f t="shared" si="0"/>
        <v>2.84</v>
      </c>
      <c r="G19" s="6">
        <f>ROUND(+'Emergency Room'!E114*2080,0)</f>
        <v>164278</v>
      </c>
      <c r="H19" s="6">
        <f>ROUND(+'Emergency Room'!F114,0)</f>
        <v>52957</v>
      </c>
      <c r="I19" s="7">
        <f t="shared" si="1"/>
        <v>3.1</v>
      </c>
      <c r="J19" s="7"/>
      <c r="K19" s="8">
        <f t="shared" si="2"/>
        <v>0.0915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Room'!E15*2080,0)</f>
        <v>350646</v>
      </c>
      <c r="E20" s="6">
        <f>ROUND(+'Emergency Room'!F15,0)</f>
        <v>68987</v>
      </c>
      <c r="F20" s="7">
        <f t="shared" si="0"/>
        <v>5.08</v>
      </c>
      <c r="G20" s="6">
        <f>ROUND(+'Emergency Room'!E115*2080,0)</f>
        <v>353600</v>
      </c>
      <c r="H20" s="6">
        <f>ROUND(+'Emergency Room'!F115,0)</f>
        <v>65515</v>
      </c>
      <c r="I20" s="7">
        <f t="shared" si="1"/>
        <v>5.4</v>
      </c>
      <c r="J20" s="7"/>
      <c r="K20" s="8">
        <f t="shared" si="2"/>
        <v>0.063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Room'!E16*2080,0)</f>
        <v>293280</v>
      </c>
      <c r="E21" s="6">
        <f>ROUND(+'Emergency Room'!F16,0)</f>
        <v>54546</v>
      </c>
      <c r="F21" s="7">
        <f t="shared" si="0"/>
        <v>5.38</v>
      </c>
      <c r="G21" s="6">
        <f>ROUND(+'Emergency Room'!E116*2080,0)</f>
        <v>322400</v>
      </c>
      <c r="H21" s="6">
        <f>ROUND(+'Emergency Room'!F116,0)</f>
        <v>59196</v>
      </c>
      <c r="I21" s="7">
        <f t="shared" si="1"/>
        <v>5.45</v>
      </c>
      <c r="J21" s="7"/>
      <c r="K21" s="8">
        <f t="shared" si="2"/>
        <v>0.013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Room'!E17*2080,0)</f>
        <v>22235</v>
      </c>
      <c r="E22" s="6">
        <f>ROUND(+'Emergency Room'!F17,0)</f>
        <v>12078</v>
      </c>
      <c r="F22" s="7">
        <f t="shared" si="0"/>
        <v>1.84</v>
      </c>
      <c r="G22" s="6">
        <f>ROUND(+'Emergency Room'!E117*2080,0)</f>
        <v>35214</v>
      </c>
      <c r="H22" s="6">
        <f>ROUND(+'Emergency Room'!F117,0)</f>
        <v>13223</v>
      </c>
      <c r="I22" s="7">
        <f t="shared" si="1"/>
        <v>2.66</v>
      </c>
      <c r="J22" s="7"/>
      <c r="K22" s="8">
        <f t="shared" si="2"/>
        <v>0.4457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Room'!E18*2080,0)</f>
        <v>120058</v>
      </c>
      <c r="E23" s="6">
        <f>ROUND(+'Emergency Room'!F18,0)</f>
        <v>28173</v>
      </c>
      <c r="F23" s="7">
        <f t="shared" si="0"/>
        <v>4.26</v>
      </c>
      <c r="G23" s="6">
        <f>ROUND(+'Emergency Room'!E118*2080,0)</f>
        <v>101774</v>
      </c>
      <c r="H23" s="6">
        <f>ROUND(+'Emergency Room'!F118,0)</f>
        <v>35115</v>
      </c>
      <c r="I23" s="7">
        <f t="shared" si="1"/>
        <v>2.9</v>
      </c>
      <c r="J23" s="7"/>
      <c r="K23" s="8">
        <f t="shared" si="2"/>
        <v>-0.3192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Room'!E19*2080,0)</f>
        <v>70096</v>
      </c>
      <c r="E24" s="6">
        <f>ROUND(+'Emergency Room'!F19,0)</f>
        <v>26841</v>
      </c>
      <c r="F24" s="7">
        <f t="shared" si="0"/>
        <v>2.61</v>
      </c>
      <c r="G24" s="6">
        <f>ROUND(+'Emergency Room'!E119*2080,0)</f>
        <v>76336</v>
      </c>
      <c r="H24" s="6">
        <f>ROUND(+'Emergency Room'!F119,0)</f>
        <v>27212</v>
      </c>
      <c r="I24" s="7">
        <f t="shared" si="1"/>
        <v>2.81</v>
      </c>
      <c r="J24" s="7"/>
      <c r="K24" s="8">
        <f t="shared" si="2"/>
        <v>0.0766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Room'!E20*2080,0)</f>
        <v>82576</v>
      </c>
      <c r="E25" s="6">
        <f>ROUND(+'Emergency Room'!F20,0)</f>
        <v>36491</v>
      </c>
      <c r="F25" s="7">
        <f t="shared" si="0"/>
        <v>2.26</v>
      </c>
      <c r="G25" s="6">
        <f>ROUND(+'Emergency Room'!E120*2080,0)</f>
        <v>79456</v>
      </c>
      <c r="H25" s="6">
        <f>ROUND(+'Emergency Room'!F120,0)</f>
        <v>36895</v>
      </c>
      <c r="I25" s="7">
        <f t="shared" si="1"/>
        <v>2.15</v>
      </c>
      <c r="J25" s="7"/>
      <c r="K25" s="8">
        <f t="shared" si="2"/>
        <v>-0.0487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Room'!E21*2080,0)</f>
        <v>22152</v>
      </c>
      <c r="E26" s="6">
        <f>ROUND(+'Emergency Room'!F21,0)</f>
        <v>10321</v>
      </c>
      <c r="F26" s="7">
        <f t="shared" si="0"/>
        <v>2.15</v>
      </c>
      <c r="G26" s="6">
        <f>ROUND(+'Emergency Room'!E121*2080,0)</f>
        <v>22131</v>
      </c>
      <c r="H26" s="6">
        <f>ROUND(+'Emergency Room'!F121,0)</f>
        <v>10232</v>
      </c>
      <c r="I26" s="7">
        <f t="shared" si="1"/>
        <v>2.16</v>
      </c>
      <c r="J26" s="7"/>
      <c r="K26" s="8">
        <f t="shared" si="2"/>
        <v>0.0047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Room'!E22*2080,0)</f>
        <v>16286</v>
      </c>
      <c r="E27" s="6">
        <f>ROUND(+'Emergency Room'!F22,0)</f>
        <v>3808</v>
      </c>
      <c r="F27" s="7">
        <f t="shared" si="0"/>
        <v>4.28</v>
      </c>
      <c r="G27" s="6">
        <f>ROUND(+'Emergency Room'!E122*2080,0)</f>
        <v>16557</v>
      </c>
      <c r="H27" s="6">
        <f>ROUND(+'Emergency Room'!F122,0)</f>
        <v>4232</v>
      </c>
      <c r="I27" s="7">
        <f t="shared" si="1"/>
        <v>3.91</v>
      </c>
      <c r="J27" s="7"/>
      <c r="K27" s="8">
        <f t="shared" si="2"/>
        <v>-0.0864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Room'!E23*2080,0)</f>
        <v>28080</v>
      </c>
      <c r="E28" s="6">
        <f>ROUND(+'Emergency Room'!F23,0)</f>
        <v>9819</v>
      </c>
      <c r="F28" s="7">
        <f t="shared" si="0"/>
        <v>2.86</v>
      </c>
      <c r="G28" s="6">
        <f>ROUND(+'Emergency Room'!E123*2080,0)</f>
        <v>30576</v>
      </c>
      <c r="H28" s="6">
        <f>ROUND(+'Emergency Room'!F123,0)</f>
        <v>10761</v>
      </c>
      <c r="I28" s="7">
        <f t="shared" si="1"/>
        <v>2.84</v>
      </c>
      <c r="J28" s="7"/>
      <c r="K28" s="8">
        <f t="shared" si="2"/>
        <v>-0.007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Room'!E24*2080,0)</f>
        <v>61797</v>
      </c>
      <c r="E29" s="6">
        <f>ROUND(+'Emergency Room'!F24,0)</f>
        <v>21927</v>
      </c>
      <c r="F29" s="7">
        <f t="shared" si="0"/>
        <v>2.82</v>
      </c>
      <c r="G29" s="6">
        <f>ROUND(+'Emergency Room'!E124*2080,0)</f>
        <v>63440</v>
      </c>
      <c r="H29" s="6">
        <f>ROUND(+'Emergency Room'!F124,0)</f>
        <v>23890</v>
      </c>
      <c r="I29" s="7">
        <f t="shared" si="1"/>
        <v>2.66</v>
      </c>
      <c r="J29" s="7"/>
      <c r="K29" s="8">
        <f t="shared" si="2"/>
        <v>-0.0567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Room'!E25*2080,0)</f>
        <v>9755</v>
      </c>
      <c r="E30" s="6">
        <f>ROUND(+'Emergency Room'!F25,0)</f>
        <v>4752</v>
      </c>
      <c r="F30" s="7">
        <f t="shared" si="0"/>
        <v>2.05</v>
      </c>
      <c r="G30" s="6">
        <f>ROUND(+'Emergency Room'!E125*2080,0)</f>
        <v>7758</v>
      </c>
      <c r="H30" s="6">
        <f>ROUND(+'Emergency Room'!F125,0)</f>
        <v>4752</v>
      </c>
      <c r="I30" s="7">
        <f t="shared" si="1"/>
        <v>1.63</v>
      </c>
      <c r="J30" s="7"/>
      <c r="K30" s="8">
        <f t="shared" si="2"/>
        <v>-0.2049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Room'!E26*2080,0)</f>
        <v>14622</v>
      </c>
      <c r="E31" s="6">
        <f>ROUND(+'Emergency Room'!F26,0)</f>
        <v>4485</v>
      </c>
      <c r="F31" s="7">
        <f t="shared" si="0"/>
        <v>3.26</v>
      </c>
      <c r="G31" s="6">
        <f>ROUND(+'Emergency Room'!E126*2080,0)</f>
        <v>17056</v>
      </c>
      <c r="H31" s="6">
        <f>ROUND(+'Emergency Room'!F126,0)</f>
        <v>4315</v>
      </c>
      <c r="I31" s="7">
        <f t="shared" si="1"/>
        <v>3.95</v>
      </c>
      <c r="J31" s="7"/>
      <c r="K31" s="8">
        <f t="shared" si="2"/>
        <v>0.2117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Room'!E27*2080,0)</f>
        <v>136906</v>
      </c>
      <c r="E32" s="6">
        <f>ROUND(+'Emergency Room'!F27,0)</f>
        <v>66443</v>
      </c>
      <c r="F32" s="7">
        <f t="shared" si="0"/>
        <v>2.06</v>
      </c>
      <c r="G32" s="6">
        <f>ROUND(+'Emergency Room'!E127*2080,0)</f>
        <v>163176</v>
      </c>
      <c r="H32" s="6">
        <f>ROUND(+'Emergency Room'!F127,0)</f>
        <v>77289</v>
      </c>
      <c r="I32" s="7">
        <f t="shared" si="1"/>
        <v>2.11</v>
      </c>
      <c r="J32" s="7"/>
      <c r="K32" s="8">
        <f t="shared" si="2"/>
        <v>0.0243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Room'!E28*2080,0)</f>
        <v>99882</v>
      </c>
      <c r="E33" s="6">
        <f>ROUND(+'Emergency Room'!F28,0)</f>
        <v>34664</v>
      </c>
      <c r="F33" s="7">
        <f t="shared" si="0"/>
        <v>2.88</v>
      </c>
      <c r="G33" s="6">
        <f>ROUND(+'Emergency Room'!E128*2080,0)</f>
        <v>100672</v>
      </c>
      <c r="H33" s="6">
        <f>ROUND(+'Emergency Room'!F128,0)</f>
        <v>35752</v>
      </c>
      <c r="I33" s="7">
        <f t="shared" si="1"/>
        <v>2.82</v>
      </c>
      <c r="J33" s="7"/>
      <c r="K33" s="8">
        <f t="shared" si="2"/>
        <v>-0.0208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Room'!E29*2080,0)</f>
        <v>47798</v>
      </c>
      <c r="E34" s="6">
        <f>ROUND(+'Emergency Room'!F29,0)</f>
        <v>15283</v>
      </c>
      <c r="F34" s="7">
        <f t="shared" si="0"/>
        <v>3.13</v>
      </c>
      <c r="G34" s="6">
        <f>ROUND(+'Emergency Room'!E129*2080,0)</f>
        <v>49005</v>
      </c>
      <c r="H34" s="6">
        <f>ROUND(+'Emergency Room'!F129,0)</f>
        <v>16340</v>
      </c>
      <c r="I34" s="7">
        <f t="shared" si="1"/>
        <v>3</v>
      </c>
      <c r="J34" s="7"/>
      <c r="K34" s="8">
        <f t="shared" si="2"/>
        <v>-0.0415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Room'!E30*2080,0)</f>
        <v>14914</v>
      </c>
      <c r="E35" s="6">
        <f>ROUND(+'Emergency Room'!F30,0)</f>
        <v>7094</v>
      </c>
      <c r="F35" s="7">
        <f t="shared" si="0"/>
        <v>2.1</v>
      </c>
      <c r="G35" s="6">
        <f>ROUND(+'Emergency Room'!E130*2080,0)</f>
        <v>16848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Room'!E31*2080,0)</f>
        <v>790</v>
      </c>
      <c r="E36" s="6">
        <f>ROUND(+'Emergency Room'!F31,0)</f>
        <v>462</v>
      </c>
      <c r="F36" s="7">
        <f t="shared" si="0"/>
        <v>1.71</v>
      </c>
      <c r="G36" s="6">
        <f>ROUND(+'Emergency Room'!E131*2080,0)</f>
        <v>894</v>
      </c>
      <c r="H36" s="6">
        <f>ROUND(+'Emergency Room'!F131,0)</f>
        <v>477</v>
      </c>
      <c r="I36" s="7">
        <f t="shared" si="1"/>
        <v>1.87</v>
      </c>
      <c r="J36" s="7"/>
      <c r="K36" s="8">
        <f t="shared" si="2"/>
        <v>0.0936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Room'!E32*2080,0)</f>
        <v>196560</v>
      </c>
      <c r="E37" s="6">
        <f>ROUND(+'Emergency Room'!F32,0)</f>
        <v>61440</v>
      </c>
      <c r="F37" s="7">
        <f t="shared" si="0"/>
        <v>3.2</v>
      </c>
      <c r="G37" s="6">
        <f>ROUND(+'Emergency Room'!E132*2080,0)</f>
        <v>200242</v>
      </c>
      <c r="H37" s="6">
        <f>ROUND(+'Emergency Room'!F132,0)</f>
        <v>62324</v>
      </c>
      <c r="I37" s="7">
        <f t="shared" si="1"/>
        <v>3.21</v>
      </c>
      <c r="J37" s="7"/>
      <c r="K37" s="8">
        <f t="shared" si="2"/>
        <v>0.0031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Room'!E33*2080,0)</f>
        <v>1955</v>
      </c>
      <c r="E38" s="6">
        <f>ROUND(+'Emergency Room'!F33,0)</f>
        <v>634</v>
      </c>
      <c r="F38" s="7">
        <f t="shared" si="0"/>
        <v>3.08</v>
      </c>
      <c r="G38" s="6">
        <f>ROUND(+'Emergency Room'!E133*2080,0)</f>
        <v>3224</v>
      </c>
      <c r="H38" s="6">
        <f>ROUND(+'Emergency Room'!F133,0)</f>
        <v>634</v>
      </c>
      <c r="I38" s="7">
        <f t="shared" si="1"/>
        <v>5.09</v>
      </c>
      <c r="J38" s="7"/>
      <c r="K38" s="8">
        <f t="shared" si="2"/>
        <v>0.6526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Room'!E34*2080,0)</f>
        <v>291450</v>
      </c>
      <c r="E39" s="6">
        <f>ROUND(+'Emergency Room'!F34,0)</f>
        <v>206672</v>
      </c>
      <c r="F39" s="7">
        <f t="shared" si="0"/>
        <v>1.41</v>
      </c>
      <c r="G39" s="6">
        <f>ROUND(+'Emergency Room'!E134*2080,0)</f>
        <v>302162</v>
      </c>
      <c r="H39" s="6">
        <f>ROUND(+'Emergency Room'!F134,0)</f>
        <v>110603</v>
      </c>
      <c r="I39" s="7">
        <f t="shared" si="1"/>
        <v>2.73</v>
      </c>
      <c r="J39" s="7"/>
      <c r="K39" s="8">
        <f t="shared" si="2"/>
        <v>0.9362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Room'!E35*2080,0)</f>
        <v>44013</v>
      </c>
      <c r="E40" s="6">
        <f>ROUND(+'Emergency Room'!F35,0)</f>
        <v>11138</v>
      </c>
      <c r="F40" s="7">
        <f t="shared" si="0"/>
        <v>3.95</v>
      </c>
      <c r="G40" s="6">
        <f>ROUND(+'Emergency Room'!E135*2080,0)</f>
        <v>44866</v>
      </c>
      <c r="H40" s="6">
        <f>ROUND(+'Emergency Room'!F135,0)</f>
        <v>11597</v>
      </c>
      <c r="I40" s="7">
        <f t="shared" si="1"/>
        <v>3.87</v>
      </c>
      <c r="J40" s="7"/>
      <c r="K40" s="8">
        <f t="shared" si="2"/>
        <v>-0.0203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Room'!E36*2080,0)</f>
        <v>22942</v>
      </c>
      <c r="E41" s="6">
        <f>ROUND(+'Emergency Room'!F36,0)</f>
        <v>4705</v>
      </c>
      <c r="F41" s="7">
        <f t="shared" si="0"/>
        <v>4.88</v>
      </c>
      <c r="G41" s="6">
        <f>ROUND(+'Emergency Room'!E136*2080,0)</f>
        <v>23192</v>
      </c>
      <c r="H41" s="6">
        <f>ROUND(+'Emergency Room'!F136,0)</f>
        <v>4903</v>
      </c>
      <c r="I41" s="7">
        <f t="shared" si="1"/>
        <v>4.73</v>
      </c>
      <c r="J41" s="7"/>
      <c r="K41" s="8">
        <f t="shared" si="2"/>
        <v>-0.0307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Room'!E37*2080,0)</f>
        <v>77418</v>
      </c>
      <c r="E42" s="6">
        <f>ROUND(+'Emergency Room'!F37,0)</f>
        <v>32658</v>
      </c>
      <c r="F42" s="7">
        <f t="shared" si="0"/>
        <v>2.37</v>
      </c>
      <c r="G42" s="6">
        <f>ROUND(+'Emergency Room'!E137*2080,0)</f>
        <v>76378</v>
      </c>
      <c r="H42" s="6">
        <f>ROUND(+'Emergency Room'!F137,0)</f>
        <v>35164</v>
      </c>
      <c r="I42" s="7">
        <f t="shared" si="1"/>
        <v>2.17</v>
      </c>
      <c r="J42" s="7"/>
      <c r="K42" s="8">
        <f t="shared" si="2"/>
        <v>-0.0844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Room'!E38*2080,0)</f>
        <v>45094</v>
      </c>
      <c r="E43" s="6">
        <f>ROUND(+'Emergency Room'!F38,0)</f>
        <v>20776</v>
      </c>
      <c r="F43" s="7">
        <f t="shared" si="0"/>
        <v>2.17</v>
      </c>
      <c r="G43" s="6">
        <f>ROUND(+'Emergency Room'!E138*2080,0)</f>
        <v>51896</v>
      </c>
      <c r="H43" s="6">
        <f>ROUND(+'Emergency Room'!F138,0)</f>
        <v>20974</v>
      </c>
      <c r="I43" s="7">
        <f t="shared" si="1"/>
        <v>2.47</v>
      </c>
      <c r="J43" s="7"/>
      <c r="K43" s="8">
        <f t="shared" si="2"/>
        <v>0.1382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Room'!E39*2080,0)</f>
        <v>43722</v>
      </c>
      <c r="E44" s="6">
        <f>ROUND(+'Emergency Room'!F39,0)</f>
        <v>22256</v>
      </c>
      <c r="F44" s="7">
        <f t="shared" si="0"/>
        <v>1.96</v>
      </c>
      <c r="G44" s="6">
        <f>ROUND(+'Emergency Room'!E139*2080,0)</f>
        <v>47840</v>
      </c>
      <c r="H44" s="6">
        <f>ROUND(+'Emergency Room'!F139,0)</f>
        <v>22186</v>
      </c>
      <c r="I44" s="7">
        <f t="shared" si="1"/>
        <v>2.16</v>
      </c>
      <c r="J44" s="7"/>
      <c r="K44" s="8">
        <f t="shared" si="2"/>
        <v>0.102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Room'!E40*2080,0)</f>
        <v>10962</v>
      </c>
      <c r="E45" s="6">
        <f>ROUND(+'Emergency Room'!F40,0)</f>
        <v>3290</v>
      </c>
      <c r="F45" s="7">
        <f t="shared" si="0"/>
        <v>3.33</v>
      </c>
      <c r="G45" s="6">
        <f>ROUND(+'Emergency Room'!E140*2080,0)</f>
        <v>13811</v>
      </c>
      <c r="H45" s="6">
        <f>ROUND(+'Emergency Room'!F140,0)</f>
        <v>3408</v>
      </c>
      <c r="I45" s="7">
        <f t="shared" si="1"/>
        <v>4.05</v>
      </c>
      <c r="J45" s="7"/>
      <c r="K45" s="8">
        <f t="shared" si="2"/>
        <v>0.2162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Room'!E41*2080,0)</f>
        <v>50794</v>
      </c>
      <c r="E46" s="6">
        <f>ROUND(+'Emergency Room'!F41,0)</f>
        <v>16147</v>
      </c>
      <c r="F46" s="7">
        <f t="shared" si="0"/>
        <v>3.15</v>
      </c>
      <c r="G46" s="6">
        <f>ROUND(+'Emergency Room'!E141*2080,0)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Room'!E42*2080,0)</f>
        <v>2434</v>
      </c>
      <c r="E47" s="6">
        <f>ROUND(+'Emergency Room'!F42,0)</f>
        <v>1178</v>
      </c>
      <c r="F47" s="7">
        <f t="shared" si="0"/>
        <v>2.07</v>
      </c>
      <c r="G47" s="6">
        <f>ROUND(+'Emergency Room'!E142*2080,0)</f>
        <v>520</v>
      </c>
      <c r="H47" s="6">
        <f>ROUND(+'Emergency Room'!F142,0)</f>
        <v>1183</v>
      </c>
      <c r="I47" s="7">
        <f t="shared" si="1"/>
        <v>0.44</v>
      </c>
      <c r="J47" s="7"/>
      <c r="K47" s="8">
        <f t="shared" si="2"/>
        <v>-0.7874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Room'!E43*2080,0)</f>
        <v>23608</v>
      </c>
      <c r="E48" s="6">
        <f>ROUND(+'Emergency Room'!F43,0)</f>
        <v>7211</v>
      </c>
      <c r="F48" s="7">
        <f t="shared" si="0"/>
        <v>3.27</v>
      </c>
      <c r="G48" s="6">
        <f>ROUND(+'Emergency Room'!E143*2080,0)</f>
        <v>24586</v>
      </c>
      <c r="H48" s="6">
        <f>ROUND(+'Emergency Room'!F143,0)</f>
        <v>7776</v>
      </c>
      <c r="I48" s="7">
        <f t="shared" si="1"/>
        <v>3.16</v>
      </c>
      <c r="J48" s="7"/>
      <c r="K48" s="8">
        <f t="shared" si="2"/>
        <v>-0.0336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Room'!E44*2080,0)</f>
        <v>137467</v>
      </c>
      <c r="E49" s="6">
        <f>ROUND(+'Emergency Room'!F44,0)</f>
        <v>61653</v>
      </c>
      <c r="F49" s="7">
        <f t="shared" si="0"/>
        <v>2.23</v>
      </c>
      <c r="G49" s="6">
        <f>ROUND(+'Emergency Room'!E144*2080,0)</f>
        <v>139714</v>
      </c>
      <c r="H49" s="6">
        <f>ROUND(+'Emergency Room'!F144,0)</f>
        <v>64661</v>
      </c>
      <c r="I49" s="7">
        <f t="shared" si="1"/>
        <v>2.16</v>
      </c>
      <c r="J49" s="7"/>
      <c r="K49" s="8">
        <f t="shared" si="2"/>
        <v>-0.0314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Room'!E45*2080,0)</f>
        <v>172411</v>
      </c>
      <c r="E50" s="6">
        <f>ROUND(+'Emergency Room'!F45,0)</f>
        <v>29038</v>
      </c>
      <c r="F50" s="7">
        <f t="shared" si="0"/>
        <v>5.94</v>
      </c>
      <c r="G50" s="6">
        <f>ROUND(+'Emergency Room'!E145*2080,0)</f>
        <v>176800</v>
      </c>
      <c r="H50" s="6">
        <f>ROUND(+'Emergency Room'!F145,0)</f>
        <v>27046</v>
      </c>
      <c r="I50" s="7">
        <f t="shared" si="1"/>
        <v>6.54</v>
      </c>
      <c r="J50" s="7"/>
      <c r="K50" s="8">
        <f t="shared" si="2"/>
        <v>0.101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Room'!E46*2080,0)</f>
        <v>9942</v>
      </c>
      <c r="E51" s="6">
        <f>ROUND(+'Emergency Room'!F46,0)</f>
        <v>3773</v>
      </c>
      <c r="F51" s="7">
        <f t="shared" si="0"/>
        <v>2.64</v>
      </c>
      <c r="G51" s="6">
        <f>ROUND(+'Emergency Room'!E146*2080,0)</f>
        <v>10442</v>
      </c>
      <c r="H51" s="6">
        <f>ROUND(+'Emergency Room'!F146,0)</f>
        <v>4254</v>
      </c>
      <c r="I51" s="7">
        <f t="shared" si="1"/>
        <v>2.45</v>
      </c>
      <c r="J51" s="7"/>
      <c r="K51" s="8">
        <f t="shared" si="2"/>
        <v>-0.072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Room'!E47*2080,0)</f>
        <v>118498</v>
      </c>
      <c r="E52" s="6">
        <f>ROUND(+'Emergency Room'!F47,0)</f>
        <v>47008</v>
      </c>
      <c r="F52" s="7">
        <f t="shared" si="0"/>
        <v>2.52</v>
      </c>
      <c r="G52" s="6">
        <f>ROUND(+'Emergency Room'!E147*2080,0)</f>
        <v>126131</v>
      </c>
      <c r="H52" s="6">
        <f>ROUND(+'Emergency Room'!F147,0)</f>
        <v>38037</v>
      </c>
      <c r="I52" s="7">
        <f t="shared" si="1"/>
        <v>3.32</v>
      </c>
      <c r="J52" s="7"/>
      <c r="K52" s="8">
        <f t="shared" si="2"/>
        <v>0.3175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Room'!E48*2080,0)</f>
        <v>174533</v>
      </c>
      <c r="E53" s="6">
        <f>ROUND(+'Emergency Room'!F48,0)</f>
        <v>50827</v>
      </c>
      <c r="F53" s="7">
        <f t="shared" si="0"/>
        <v>3.43</v>
      </c>
      <c r="G53" s="6">
        <f>ROUND(+'Emergency Room'!E148*2080,0)</f>
        <v>172162</v>
      </c>
      <c r="H53" s="6">
        <f>ROUND(+'Emergency Room'!F148,0)</f>
        <v>53660</v>
      </c>
      <c r="I53" s="7">
        <f t="shared" si="1"/>
        <v>3.21</v>
      </c>
      <c r="J53" s="7"/>
      <c r="K53" s="8">
        <f t="shared" si="2"/>
        <v>-0.0641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Room'!E49*2080,0)</f>
        <v>191402</v>
      </c>
      <c r="E54" s="6">
        <f>ROUND(+'Emergency Room'!F49,0)</f>
        <v>48363</v>
      </c>
      <c r="F54" s="7">
        <f t="shared" si="0"/>
        <v>3.96</v>
      </c>
      <c r="G54" s="6">
        <f>ROUND(+'Emergency Room'!E149*2080,0)</f>
        <v>204402</v>
      </c>
      <c r="H54" s="6">
        <f>ROUND(+'Emergency Room'!F149,0)</f>
        <v>50414</v>
      </c>
      <c r="I54" s="7">
        <f t="shared" si="1"/>
        <v>4.05</v>
      </c>
      <c r="J54" s="7"/>
      <c r="K54" s="8">
        <f t="shared" si="2"/>
        <v>0.0227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Room'!E50*2080,0)</f>
        <v>37128</v>
      </c>
      <c r="E55" s="6">
        <f>ROUND(+'Emergency Room'!F50,0)</f>
        <v>13602</v>
      </c>
      <c r="F55" s="7">
        <f t="shared" si="0"/>
        <v>2.73</v>
      </c>
      <c r="G55" s="6">
        <f>ROUND(+'Emergency Room'!E150*2080,0)</f>
        <v>37856</v>
      </c>
      <c r="H55" s="6">
        <f>ROUND(+'Emergency Room'!F150,0)</f>
        <v>14013</v>
      </c>
      <c r="I55" s="7">
        <f t="shared" si="1"/>
        <v>2.7</v>
      </c>
      <c r="J55" s="7"/>
      <c r="K55" s="8">
        <f t="shared" si="2"/>
        <v>-0.011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Room'!E51*2080,0)</f>
        <v>6760</v>
      </c>
      <c r="E56" s="6">
        <f>ROUND(+'Emergency Room'!F51,0)</f>
        <v>2482</v>
      </c>
      <c r="F56" s="7">
        <f t="shared" si="0"/>
        <v>2.72</v>
      </c>
      <c r="G56" s="6">
        <f>ROUND(+'Emergency Room'!E151*2080,0)</f>
        <v>8424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Room'!E52*2080,0)</f>
        <v>148117</v>
      </c>
      <c r="E57" s="6">
        <f>ROUND(+'Emergency Room'!F52,0)</f>
        <v>41542</v>
      </c>
      <c r="F57" s="7">
        <f t="shared" si="0"/>
        <v>3.57</v>
      </c>
      <c r="G57" s="6">
        <f>ROUND(+'Emergency Room'!E152*2080,0)</f>
        <v>155022</v>
      </c>
      <c r="H57" s="6">
        <f>ROUND(+'Emergency Room'!F152,0)</f>
        <v>43661</v>
      </c>
      <c r="I57" s="7">
        <f t="shared" si="1"/>
        <v>3.55</v>
      </c>
      <c r="J57" s="7"/>
      <c r="K57" s="8">
        <f t="shared" si="2"/>
        <v>-0.0056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Room'!E53*2080,0)</f>
        <v>187179</v>
      </c>
      <c r="E58" s="6">
        <f>ROUND(+'Emergency Room'!F53,0)</f>
        <v>70712</v>
      </c>
      <c r="F58" s="7">
        <f t="shared" si="0"/>
        <v>2.65</v>
      </c>
      <c r="G58" s="6">
        <f>ROUND(+'Emergency Room'!E153*2080,0)</f>
        <v>191797</v>
      </c>
      <c r="H58" s="6">
        <f>ROUND(+'Emergency Room'!F153,0)</f>
        <v>72183</v>
      </c>
      <c r="I58" s="7">
        <f t="shared" si="1"/>
        <v>2.66</v>
      </c>
      <c r="J58" s="7"/>
      <c r="K58" s="8">
        <f t="shared" si="2"/>
        <v>0.0038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Room'!E54*2080,0)</f>
        <v>33800</v>
      </c>
      <c r="E59" s="6">
        <f>ROUND(+'Emergency Room'!F54,0)</f>
        <v>12322</v>
      </c>
      <c r="F59" s="7">
        <f t="shared" si="0"/>
        <v>2.74</v>
      </c>
      <c r="G59" s="6">
        <f>ROUND(+'Emergency Room'!E154*2080,0)</f>
        <v>38438</v>
      </c>
      <c r="H59" s="6">
        <f>ROUND(+'Emergency Room'!F154,0)</f>
        <v>12738</v>
      </c>
      <c r="I59" s="7">
        <f t="shared" si="1"/>
        <v>3.02</v>
      </c>
      <c r="J59" s="7"/>
      <c r="K59" s="8">
        <f t="shared" si="2"/>
        <v>0.1022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Room'!E55*2080,0)</f>
        <v>0</v>
      </c>
      <c r="E60" s="6">
        <f>ROUND(+'Emergency Room'!F55,0)</f>
        <v>1213</v>
      </c>
      <c r="F60" s="7">
        <f t="shared" si="0"/>
      </c>
      <c r="G60" s="6">
        <f>ROUND(+'Emergency Room'!E155*2080,0)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Room'!E56*2080,0)</f>
        <v>301080</v>
      </c>
      <c r="E61" s="6">
        <f>ROUND(+'Emergency Room'!F56,0)</f>
        <v>75822</v>
      </c>
      <c r="F61" s="7">
        <f t="shared" si="0"/>
        <v>3.97</v>
      </c>
      <c r="G61" s="6">
        <f>ROUND(+'Emergency Room'!E156*2080,0)</f>
        <v>312083</v>
      </c>
      <c r="H61" s="6">
        <f>ROUND(+'Emergency Room'!F156,0)</f>
        <v>76127</v>
      </c>
      <c r="I61" s="7">
        <f t="shared" si="1"/>
        <v>4.1</v>
      </c>
      <c r="J61" s="7"/>
      <c r="K61" s="8">
        <f t="shared" si="2"/>
        <v>0.0327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Room'!E57*2080,0)</f>
        <v>178630</v>
      </c>
      <c r="E62" s="6">
        <f>ROUND(+'Emergency Room'!F57,0)</f>
        <v>58381</v>
      </c>
      <c r="F62" s="7">
        <f t="shared" si="0"/>
        <v>3.06</v>
      </c>
      <c r="G62" s="6">
        <f>ROUND(+'Emergency Room'!E157*2080,0)</f>
        <v>189342</v>
      </c>
      <c r="H62" s="6">
        <f>ROUND(+'Emergency Room'!F157,0)</f>
        <v>57576</v>
      </c>
      <c r="I62" s="7">
        <f t="shared" si="1"/>
        <v>3.29</v>
      </c>
      <c r="J62" s="7"/>
      <c r="K62" s="8">
        <f t="shared" si="2"/>
        <v>0.0752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Room'!E58*2080,0)</f>
        <v>30909</v>
      </c>
      <c r="E63" s="6">
        <f>ROUND(+'Emergency Room'!F58,0)</f>
        <v>8037</v>
      </c>
      <c r="F63" s="7">
        <f t="shared" si="0"/>
        <v>3.85</v>
      </c>
      <c r="G63" s="6">
        <f>ROUND(+'Emergency Room'!E158*2080,0)</f>
        <v>33280</v>
      </c>
      <c r="H63" s="6">
        <f>ROUND(+'Emergency Room'!F158,0)</f>
        <v>8093</v>
      </c>
      <c r="I63" s="7">
        <f t="shared" si="1"/>
        <v>4.11</v>
      </c>
      <c r="J63" s="7"/>
      <c r="K63" s="8">
        <f t="shared" si="2"/>
        <v>0.0675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Room'!E59*2080,0)</f>
        <v>0</v>
      </c>
      <c r="E64" s="6">
        <f>ROUND(+'Emergency Room'!F59,0)</f>
        <v>0</v>
      </c>
      <c r="F64" s="7">
        <f t="shared" si="0"/>
      </c>
      <c r="G64" s="6">
        <f>ROUND(+'Emergency Room'!E159*2080,0)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Room'!E60*2080,0)</f>
        <v>2018</v>
      </c>
      <c r="E65" s="6">
        <f>ROUND(+'Emergency Room'!F60,0)</f>
        <v>3492</v>
      </c>
      <c r="F65" s="7">
        <f t="shared" si="0"/>
        <v>0.58</v>
      </c>
      <c r="G65" s="6">
        <f>ROUND(+'Emergency Room'!E160*2080,0)</f>
        <v>6427</v>
      </c>
      <c r="H65" s="6">
        <f>ROUND(+'Emergency Room'!F160,0)</f>
        <v>3781</v>
      </c>
      <c r="I65" s="7">
        <f t="shared" si="1"/>
        <v>1.7</v>
      </c>
      <c r="J65" s="7"/>
      <c r="K65" s="8">
        <f t="shared" si="2"/>
        <v>1.931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Room'!E61*2080,0)</f>
        <v>55411</v>
      </c>
      <c r="E66" s="6">
        <f>ROUND(+'Emergency Room'!F61,0)</f>
        <v>20595</v>
      </c>
      <c r="F66" s="7">
        <f t="shared" si="0"/>
        <v>2.69</v>
      </c>
      <c r="G66" s="6">
        <f>ROUND(+'Emergency Room'!E161*2080,0)</f>
        <v>57450</v>
      </c>
      <c r="H66" s="6">
        <f>ROUND(+'Emergency Room'!F161,0)</f>
        <v>22127</v>
      </c>
      <c r="I66" s="7">
        <f t="shared" si="1"/>
        <v>2.6</v>
      </c>
      <c r="J66" s="7"/>
      <c r="K66" s="8">
        <f t="shared" si="2"/>
        <v>-0.0335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Room'!E62*2080,0)</f>
        <v>13978</v>
      </c>
      <c r="E67" s="6">
        <f>ROUND(+'Emergency Room'!F62,0)</f>
        <v>2938</v>
      </c>
      <c r="F67" s="7">
        <f t="shared" si="0"/>
        <v>4.76</v>
      </c>
      <c r="G67" s="6">
        <f>ROUND(+'Emergency Room'!E162*2080,0)</f>
        <v>16952</v>
      </c>
      <c r="H67" s="6">
        <f>ROUND(+'Emergency Room'!F162,0)</f>
        <v>3014</v>
      </c>
      <c r="I67" s="7">
        <f t="shared" si="1"/>
        <v>5.62</v>
      </c>
      <c r="J67" s="7"/>
      <c r="K67" s="8">
        <f t="shared" si="2"/>
        <v>0.1807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Room'!E63*2080,0)</f>
        <v>215592</v>
      </c>
      <c r="E68" s="6">
        <f>ROUND(+'Emergency Room'!F63,0)</f>
        <v>69703</v>
      </c>
      <c r="F68" s="7">
        <f t="shared" si="0"/>
        <v>3.09</v>
      </c>
      <c r="G68" s="6">
        <f>ROUND(+'Emergency Room'!E163*2080,0)</f>
        <v>225472</v>
      </c>
      <c r="H68" s="6">
        <f>ROUND(+'Emergency Room'!F163,0)</f>
        <v>70179</v>
      </c>
      <c r="I68" s="7">
        <f t="shared" si="1"/>
        <v>3.21</v>
      </c>
      <c r="J68" s="7"/>
      <c r="K68" s="8">
        <f t="shared" si="2"/>
        <v>0.0388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Room'!E64*2080,0)</f>
        <v>54309</v>
      </c>
      <c r="E69" s="6">
        <f>ROUND(+'Emergency Room'!F64,0)</f>
        <v>18756</v>
      </c>
      <c r="F69" s="7">
        <f t="shared" si="0"/>
        <v>2.9</v>
      </c>
      <c r="G69" s="6">
        <f>ROUND(+'Emergency Room'!E164*2080,0)</f>
        <v>57970</v>
      </c>
      <c r="H69" s="6">
        <f>ROUND(+'Emergency Room'!F164,0)</f>
        <v>18914</v>
      </c>
      <c r="I69" s="7">
        <f t="shared" si="1"/>
        <v>3.06</v>
      </c>
      <c r="J69" s="7"/>
      <c r="K69" s="8">
        <f t="shared" si="2"/>
        <v>0.0552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Room'!E65*2080,0)</f>
        <v>0</v>
      </c>
      <c r="E70" s="6">
        <f>ROUND(+'Emergency Room'!F65,0)</f>
        <v>0</v>
      </c>
      <c r="F70" s="7">
        <f t="shared" si="0"/>
      </c>
      <c r="G70" s="6">
        <f>ROUND(+'Emergency Room'!E165*2080,0)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Room'!E66*2080,0)</f>
        <v>29702</v>
      </c>
      <c r="E71" s="6">
        <f>ROUND(+'Emergency Room'!F66,0)</f>
        <v>2479</v>
      </c>
      <c r="F71" s="7">
        <f t="shared" si="0"/>
        <v>11.98</v>
      </c>
      <c r="G71" s="6">
        <f>ROUND(+'Emergency Room'!E166*2080,0)</f>
        <v>14685</v>
      </c>
      <c r="H71" s="6">
        <f>ROUND(+'Emergency Room'!F166,0)</f>
        <v>2441</v>
      </c>
      <c r="I71" s="7">
        <f t="shared" si="1"/>
        <v>6.02</v>
      </c>
      <c r="J71" s="7"/>
      <c r="K71" s="8">
        <f t="shared" si="2"/>
        <v>-0.4975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Room'!E67*2080,0)</f>
        <v>201760</v>
      </c>
      <c r="E72" s="6">
        <f>ROUND(+'Emergency Room'!F67,0)</f>
        <v>71360</v>
      </c>
      <c r="F72" s="7">
        <f t="shared" si="0"/>
        <v>2.83</v>
      </c>
      <c r="G72" s="6">
        <f>ROUND(+'Emergency Room'!E167*2080,0)</f>
        <v>228800</v>
      </c>
      <c r="H72" s="6">
        <f>ROUND(+'Emergency Room'!F167,0)</f>
        <v>75837</v>
      </c>
      <c r="I72" s="7">
        <f t="shared" si="1"/>
        <v>3.02</v>
      </c>
      <c r="J72" s="7"/>
      <c r="K72" s="8">
        <f t="shared" si="2"/>
        <v>0.0671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Room'!E68*2080,0)</f>
        <v>135200</v>
      </c>
      <c r="E73" s="6">
        <f>ROUND(+'Emergency Room'!F68,0)</f>
        <v>50749</v>
      </c>
      <c r="F73" s="7">
        <f t="shared" si="0"/>
        <v>2.66</v>
      </c>
      <c r="G73" s="6">
        <f>ROUND(+'Emergency Room'!E168*2080,0)</f>
        <v>166691</v>
      </c>
      <c r="H73" s="6">
        <f>ROUND(+'Emergency Room'!F168,0)</f>
        <v>58202</v>
      </c>
      <c r="I73" s="7">
        <f t="shared" si="1"/>
        <v>2.86</v>
      </c>
      <c r="J73" s="7"/>
      <c r="K73" s="8">
        <f t="shared" si="2"/>
        <v>0.0752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Room'!E69*2080,0)</f>
        <v>282880</v>
      </c>
      <c r="E74" s="6">
        <f>ROUND(+'Emergency Room'!F69,0)</f>
        <v>72187</v>
      </c>
      <c r="F74" s="7">
        <f t="shared" si="0"/>
        <v>3.92</v>
      </c>
      <c r="G74" s="6">
        <f>ROUND(+'Emergency Room'!E169*2080,0)</f>
        <v>293862</v>
      </c>
      <c r="H74" s="6">
        <f>ROUND(+'Emergency Room'!F169,0)</f>
        <v>62225</v>
      </c>
      <c r="I74" s="7">
        <f t="shared" si="1"/>
        <v>4.72</v>
      </c>
      <c r="J74" s="7"/>
      <c r="K74" s="8">
        <f t="shared" si="2"/>
        <v>0.2041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Room'!E70*2080,0)</f>
        <v>209290</v>
      </c>
      <c r="E75" s="6">
        <f>ROUND(+'Emergency Room'!F70,0)</f>
        <v>55766</v>
      </c>
      <c r="F75" s="7">
        <f aca="true" t="shared" si="3" ref="F75:F106">IF(D75=0,"",IF(E75=0,"",ROUND(D75/E75,2)))</f>
        <v>3.75</v>
      </c>
      <c r="G75" s="6">
        <f>ROUND(+'Emergency Room'!E170*2080,0)</f>
        <v>210226</v>
      </c>
      <c r="H75" s="6">
        <f>ROUND(+'Emergency Room'!F170,0)</f>
        <v>55240</v>
      </c>
      <c r="I75" s="7">
        <f aca="true" t="shared" si="4" ref="I75:I106">IF(G75=0,"",IF(H75=0,"",ROUND(G75/H75,2)))</f>
        <v>3.81</v>
      </c>
      <c r="J75" s="7"/>
      <c r="K75" s="8">
        <f aca="true" t="shared" si="5" ref="K75:K106">IF(D75=0,"",IF(E75=0,"",IF(G75=0,"",IF(H75=0,"",ROUND(I75/F75-1,4)))))</f>
        <v>0.016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Room'!E71*2080,0)</f>
        <v>20966</v>
      </c>
      <c r="E76" s="6">
        <f>ROUND(+'Emergency Room'!F71,0)</f>
        <v>4216</v>
      </c>
      <c r="F76" s="7">
        <f t="shared" si="3"/>
        <v>4.97</v>
      </c>
      <c r="G76" s="6">
        <f>ROUND(+'Emergency Room'!E171*2080,0)</f>
        <v>19510</v>
      </c>
      <c r="H76" s="6">
        <f>ROUND(+'Emergency Room'!F171,0)</f>
        <v>4652</v>
      </c>
      <c r="I76" s="7">
        <f t="shared" si="4"/>
        <v>4.19</v>
      </c>
      <c r="J76" s="7"/>
      <c r="K76" s="8">
        <f t="shared" si="5"/>
        <v>-0.1569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Room'!E72*2080,0)</f>
        <v>4638</v>
      </c>
      <c r="E77" s="6">
        <f>ROUND(+'Emergency Room'!F72,0)</f>
        <v>2098</v>
      </c>
      <c r="F77" s="7">
        <f t="shared" si="3"/>
        <v>2.21</v>
      </c>
      <c r="G77" s="6">
        <f>ROUND(+'Emergency Room'!E172*2080,0)</f>
        <v>5283</v>
      </c>
      <c r="H77" s="6">
        <f>ROUND(+'Emergency Room'!F172,0)</f>
        <v>2157</v>
      </c>
      <c r="I77" s="7">
        <f t="shared" si="4"/>
        <v>2.45</v>
      </c>
      <c r="J77" s="7"/>
      <c r="K77" s="8">
        <f t="shared" si="5"/>
        <v>0.1086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Room'!E73*2080,0)</f>
        <v>93642</v>
      </c>
      <c r="E78" s="6">
        <f>ROUND(+'Emergency Room'!F73,0)</f>
        <v>30065</v>
      </c>
      <c r="F78" s="7">
        <f t="shared" si="3"/>
        <v>3.11</v>
      </c>
      <c r="G78" s="6">
        <f>ROUND(+'Emergency Room'!E173*2080,0)</f>
        <v>104478</v>
      </c>
      <c r="H78" s="6">
        <f>ROUND(+'Emergency Room'!F173,0)</f>
        <v>26708</v>
      </c>
      <c r="I78" s="7">
        <f t="shared" si="4"/>
        <v>3.91</v>
      </c>
      <c r="J78" s="7"/>
      <c r="K78" s="8">
        <f t="shared" si="5"/>
        <v>0.2572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Room'!E74*2080,0)</f>
        <v>16224</v>
      </c>
      <c r="E79" s="6">
        <f>ROUND(+'Emergency Room'!F74,0)</f>
        <v>9197</v>
      </c>
      <c r="F79" s="7">
        <f t="shared" si="3"/>
        <v>1.76</v>
      </c>
      <c r="G79" s="6">
        <f>ROUND(+'Emergency Room'!E174*2080,0)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Room'!E75*2080,0)</f>
        <v>363251</v>
      </c>
      <c r="E80" s="6">
        <f>ROUND(+'Emergency Room'!F75,0)</f>
        <v>111075</v>
      </c>
      <c r="F80" s="7">
        <f t="shared" si="3"/>
        <v>3.27</v>
      </c>
      <c r="G80" s="6">
        <f>ROUND(+'Emergency Room'!E175*2080,0)</f>
        <v>369200</v>
      </c>
      <c r="H80" s="6">
        <f>ROUND(+'Emergency Room'!F175,0)</f>
        <v>114031</v>
      </c>
      <c r="I80" s="7">
        <f t="shared" si="4"/>
        <v>3.24</v>
      </c>
      <c r="J80" s="7"/>
      <c r="K80" s="8">
        <f t="shared" si="5"/>
        <v>-0.0092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Room'!E76*2080,0)</f>
        <v>43160</v>
      </c>
      <c r="E81" s="6">
        <f>ROUND(+'Emergency Room'!F76,0)</f>
        <v>9633</v>
      </c>
      <c r="F81" s="7">
        <f t="shared" si="3"/>
        <v>4.48</v>
      </c>
      <c r="G81" s="6">
        <f>ROUND(+'Emergency Room'!E176*2080,0)</f>
        <v>47757</v>
      </c>
      <c r="H81" s="6">
        <f>ROUND(+'Emergency Room'!F176,0)</f>
        <v>10145</v>
      </c>
      <c r="I81" s="7">
        <f t="shared" si="4"/>
        <v>4.71</v>
      </c>
      <c r="J81" s="7"/>
      <c r="K81" s="8">
        <f t="shared" si="5"/>
        <v>0.0513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Room'!E77*2080,0)</f>
        <v>26998</v>
      </c>
      <c r="E82" s="6">
        <f>ROUND(+'Emergency Room'!F77,0)</f>
        <v>5389</v>
      </c>
      <c r="F82" s="7">
        <f t="shared" si="3"/>
        <v>5.01</v>
      </c>
      <c r="G82" s="6">
        <f>ROUND(+'Emergency Room'!E177*2080,0)</f>
        <v>26354</v>
      </c>
      <c r="H82" s="6">
        <f>ROUND(+'Emergency Room'!F177,0)</f>
        <v>5670</v>
      </c>
      <c r="I82" s="7">
        <f t="shared" si="4"/>
        <v>4.65</v>
      </c>
      <c r="J82" s="7"/>
      <c r="K82" s="8">
        <f t="shared" si="5"/>
        <v>-0.0719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Room'!E78*2080,0)</f>
        <v>189010</v>
      </c>
      <c r="E83" s="6">
        <f>ROUND(+'Emergency Room'!F78,0)</f>
        <v>34915</v>
      </c>
      <c r="F83" s="7">
        <f t="shared" si="3"/>
        <v>5.41</v>
      </c>
      <c r="G83" s="6">
        <f>ROUND(+'Emergency Room'!E178*2080,0)</f>
        <v>210018</v>
      </c>
      <c r="H83" s="6">
        <f>ROUND(+'Emergency Room'!F178,0)</f>
        <v>33267</v>
      </c>
      <c r="I83" s="7">
        <f t="shared" si="4"/>
        <v>6.31</v>
      </c>
      <c r="J83" s="7"/>
      <c r="K83" s="8">
        <f t="shared" si="5"/>
        <v>0.1664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Room'!E79*2080,0)</f>
        <v>313394</v>
      </c>
      <c r="E84" s="6">
        <f>ROUND(+'Emergency Room'!F79,0)</f>
        <v>64147</v>
      </c>
      <c r="F84" s="7">
        <f t="shared" si="3"/>
        <v>4.89</v>
      </c>
      <c r="G84" s="6">
        <f>ROUND(+'Emergency Room'!E179*2080,0)</f>
        <v>316680</v>
      </c>
      <c r="H84" s="6">
        <f>ROUND(+'Emergency Room'!F179,0)</f>
        <v>64224</v>
      </c>
      <c r="I84" s="7">
        <f t="shared" si="4"/>
        <v>4.93</v>
      </c>
      <c r="J84" s="7"/>
      <c r="K84" s="8">
        <f t="shared" si="5"/>
        <v>0.0082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Room'!E80*2080,0)</f>
        <v>1165</v>
      </c>
      <c r="E85" s="6">
        <f>ROUND(+'Emergency Room'!F80,0)</f>
        <v>528</v>
      </c>
      <c r="F85" s="7">
        <f t="shared" si="3"/>
        <v>2.21</v>
      </c>
      <c r="G85" s="6">
        <f>ROUND(+'Emergency Room'!E180*2080,0)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Room'!E81*2080,0)</f>
        <v>123760</v>
      </c>
      <c r="E86" s="6">
        <f>ROUND(+'Emergency Room'!F81,0)</f>
        <v>32761</v>
      </c>
      <c r="F86" s="7">
        <f t="shared" si="3"/>
        <v>3.78</v>
      </c>
      <c r="G86" s="6">
        <f>ROUND(+'Emergency Room'!E181*2080,0)</f>
        <v>111322</v>
      </c>
      <c r="H86" s="6">
        <f>ROUND(+'Emergency Room'!F181,0)</f>
        <v>44529</v>
      </c>
      <c r="I86" s="7">
        <f t="shared" si="4"/>
        <v>2.5</v>
      </c>
      <c r="J86" s="7"/>
      <c r="K86" s="8">
        <f t="shared" si="5"/>
        <v>-0.3386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Room'!E82*2080,0)</f>
        <v>96574</v>
      </c>
      <c r="E87" s="6">
        <f>ROUND(+'Emergency Room'!F82,0)</f>
        <v>38851</v>
      </c>
      <c r="F87" s="7">
        <f t="shared" si="3"/>
        <v>2.49</v>
      </c>
      <c r="G87" s="6">
        <f>ROUND(+'Emergency Room'!E182*2080,0)</f>
        <v>103022</v>
      </c>
      <c r="H87" s="6">
        <f>ROUND(+'Emergency Room'!F182,0)</f>
        <v>38520</v>
      </c>
      <c r="I87" s="7">
        <f t="shared" si="4"/>
        <v>2.67</v>
      </c>
      <c r="J87" s="7"/>
      <c r="K87" s="8">
        <f t="shared" si="5"/>
        <v>0.0723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Room'!E83*2080,0)</f>
        <v>13915</v>
      </c>
      <c r="E88" s="6">
        <f>ROUND(+'Emergency Room'!F83,0)</f>
        <v>7004</v>
      </c>
      <c r="F88" s="7">
        <f t="shared" si="3"/>
        <v>1.99</v>
      </c>
      <c r="G88" s="6">
        <f>ROUND(+'Emergency Room'!E183*2080,0)</f>
        <v>13021</v>
      </c>
      <c r="H88" s="6">
        <f>ROUND(+'Emergency Room'!F183,0)</f>
        <v>7403</v>
      </c>
      <c r="I88" s="7">
        <f t="shared" si="4"/>
        <v>1.76</v>
      </c>
      <c r="J88" s="7"/>
      <c r="K88" s="8">
        <f t="shared" si="5"/>
        <v>-0.1156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Room'!E84*2080,0)</f>
        <v>80371</v>
      </c>
      <c r="E89" s="6">
        <f>ROUND(+'Emergency Room'!F84,0)</f>
        <v>32668</v>
      </c>
      <c r="F89" s="7">
        <f t="shared" si="3"/>
        <v>2.46</v>
      </c>
      <c r="G89" s="6">
        <f>ROUND(+'Emergency Room'!E184*2080,0)</f>
        <v>94682</v>
      </c>
      <c r="H89" s="6">
        <f>ROUND(+'Emergency Room'!F184,0)</f>
        <v>35273</v>
      </c>
      <c r="I89" s="7">
        <f t="shared" si="4"/>
        <v>2.68</v>
      </c>
      <c r="J89" s="7"/>
      <c r="K89" s="8">
        <f t="shared" si="5"/>
        <v>0.0894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Room'!E85*2080,0)</f>
        <v>25917</v>
      </c>
      <c r="E90" s="6">
        <f>ROUND(+'Emergency Room'!F85,0)</f>
        <v>7856</v>
      </c>
      <c r="F90" s="7">
        <f t="shared" si="3"/>
        <v>3.3</v>
      </c>
      <c r="G90" s="6">
        <f>ROUND(+'Emergency Room'!E185*2080,0)</f>
        <v>28662</v>
      </c>
      <c r="H90" s="6">
        <f>ROUND(+'Emergency Room'!F185,0)</f>
        <v>10321</v>
      </c>
      <c r="I90" s="7">
        <f t="shared" si="4"/>
        <v>2.78</v>
      </c>
      <c r="J90" s="7"/>
      <c r="K90" s="8">
        <f t="shared" si="5"/>
        <v>-0.1576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Room'!E86*2080,0)</f>
        <v>8590</v>
      </c>
      <c r="E91" s="6">
        <f>ROUND(+'Emergency Room'!F86,0)</f>
        <v>4887</v>
      </c>
      <c r="F91" s="7">
        <f t="shared" si="3"/>
        <v>1.76</v>
      </c>
      <c r="G91" s="6">
        <f>ROUND(+'Emergency Room'!E186*2080,0)</f>
        <v>16806</v>
      </c>
      <c r="H91" s="6">
        <f>ROUND(+'Emergency Room'!F186,0)</f>
        <v>4799</v>
      </c>
      <c r="I91" s="7">
        <f t="shared" si="4"/>
        <v>3.5</v>
      </c>
      <c r="J91" s="7"/>
      <c r="K91" s="8">
        <f t="shared" si="5"/>
        <v>0.9886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Room'!E87*2080,0)</f>
        <v>36192</v>
      </c>
      <c r="E92" s="6">
        <f>ROUND(+'Emergency Room'!F87,0)</f>
        <v>3720</v>
      </c>
      <c r="F92" s="7">
        <f t="shared" si="3"/>
        <v>9.73</v>
      </c>
      <c r="G92" s="6">
        <f>ROUND(+'Emergency Room'!E187*2080,0)</f>
        <v>38688</v>
      </c>
      <c r="H92" s="6">
        <f>ROUND(+'Emergency Room'!F187,0)</f>
        <v>4028</v>
      </c>
      <c r="I92" s="7">
        <f t="shared" si="4"/>
        <v>9.6</v>
      </c>
      <c r="J92" s="7"/>
      <c r="K92" s="8">
        <f t="shared" si="5"/>
        <v>-0.0134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Room'!E88*2080,0)</f>
        <v>36296</v>
      </c>
      <c r="E93" s="6">
        <f>ROUND(+'Emergency Room'!F88,0)</f>
        <v>16557</v>
      </c>
      <c r="F93" s="7">
        <f t="shared" si="3"/>
        <v>2.19</v>
      </c>
      <c r="G93" s="6">
        <f>ROUND(+'Emergency Room'!E188*2080,0)</f>
        <v>34861</v>
      </c>
      <c r="H93" s="6">
        <f>ROUND(+'Emergency Room'!F188,0)</f>
        <v>15355</v>
      </c>
      <c r="I93" s="7">
        <f t="shared" si="4"/>
        <v>2.27</v>
      </c>
      <c r="J93" s="7"/>
      <c r="K93" s="8">
        <f t="shared" si="5"/>
        <v>0.0365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Room'!E89*2080,0)</f>
        <v>64646</v>
      </c>
      <c r="E94" s="6">
        <f>ROUND(+'Emergency Room'!F89,0)</f>
        <v>20901</v>
      </c>
      <c r="F94" s="7">
        <f t="shared" si="3"/>
        <v>3.09</v>
      </c>
      <c r="G94" s="6">
        <f>ROUND(+'Emergency Room'!E189*2080,0)</f>
        <v>65042</v>
      </c>
      <c r="H94" s="6">
        <f>ROUND(+'Emergency Room'!F189,0)</f>
        <v>25306</v>
      </c>
      <c r="I94" s="7">
        <f t="shared" si="4"/>
        <v>2.57</v>
      </c>
      <c r="J94" s="7"/>
      <c r="K94" s="8">
        <f t="shared" si="5"/>
        <v>-0.1683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Room'!E90*2080,0)</f>
        <v>44512</v>
      </c>
      <c r="E95" s="6">
        <f>ROUND(+'Emergency Room'!F90,0)</f>
        <v>25329</v>
      </c>
      <c r="F95" s="7">
        <f t="shared" si="3"/>
        <v>1.76</v>
      </c>
      <c r="G95" s="6">
        <f>ROUND(+'Emergency Room'!E190*2080,0)</f>
        <v>50336</v>
      </c>
      <c r="H95" s="6">
        <f>ROUND(+'Emergency Room'!F190,0)</f>
        <v>27142</v>
      </c>
      <c r="I95" s="7">
        <f t="shared" si="4"/>
        <v>1.85</v>
      </c>
      <c r="J95" s="7"/>
      <c r="K95" s="8">
        <f t="shared" si="5"/>
        <v>0.0511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Room'!E91*2080,0)</f>
        <v>205712</v>
      </c>
      <c r="E96" s="6">
        <f>ROUND(+'Emergency Room'!F91,0)</f>
        <v>47727</v>
      </c>
      <c r="F96" s="7">
        <f t="shared" si="3"/>
        <v>4.31</v>
      </c>
      <c r="G96" s="6">
        <f>ROUND(+'Emergency Room'!E191*2080,0)</f>
        <v>241634</v>
      </c>
      <c r="H96" s="6">
        <f>ROUND(+'Emergency Room'!F191,0)</f>
        <v>48829</v>
      </c>
      <c r="I96" s="7">
        <f t="shared" si="4"/>
        <v>4.95</v>
      </c>
      <c r="J96" s="7"/>
      <c r="K96" s="8">
        <f t="shared" si="5"/>
        <v>0.1485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Room'!E92*2080,0)</f>
        <v>0</v>
      </c>
      <c r="E97" s="6">
        <f>ROUND(+'Emergency Room'!F92,0)</f>
        <v>0</v>
      </c>
      <c r="F97" s="7">
        <f t="shared" si="3"/>
      </c>
      <c r="G97" s="6">
        <f>ROUND(+'Emergency Room'!E192*2080,0)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Room'!E93*2080,0)</f>
        <v>0</v>
      </c>
      <c r="E98" s="6">
        <f>ROUND(+'Emergency Room'!F93,0)</f>
        <v>0</v>
      </c>
      <c r="F98" s="7">
        <f t="shared" si="3"/>
      </c>
      <c r="G98" s="6">
        <f>ROUND(+'Emergency Room'!E193*2080,0)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Room'!E94*2080,0)</f>
        <v>0</v>
      </c>
      <c r="E99" s="6">
        <f>ROUND(+'Emergency Room'!F94,0)</f>
        <v>0</v>
      </c>
      <c r="F99" s="7">
        <f t="shared" si="3"/>
      </c>
      <c r="G99" s="6">
        <f>ROUND(+'Emergency Room'!E194*2080,0)</f>
        <v>69056</v>
      </c>
      <c r="H99" s="6">
        <f>ROUND(+'Emergency Room'!F194,0)</f>
        <v>33221</v>
      </c>
      <c r="I99" s="7">
        <f t="shared" si="4"/>
        <v>2.08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Room'!E95*2080,0)</f>
        <v>44325</v>
      </c>
      <c r="E100" s="6">
        <f>ROUND(+'Emergency Room'!F95,0)</f>
        <v>16327</v>
      </c>
      <c r="F100" s="7">
        <f t="shared" si="3"/>
        <v>2.71</v>
      </c>
      <c r="G100" s="6">
        <f>ROUND(+'Emergency Room'!E195*2080,0)</f>
        <v>46218</v>
      </c>
      <c r="H100" s="6">
        <f>ROUND(+'Emergency Room'!F195,0)</f>
        <v>15973</v>
      </c>
      <c r="I100" s="7">
        <f t="shared" si="4"/>
        <v>2.89</v>
      </c>
      <c r="J100" s="7"/>
      <c r="K100" s="8">
        <f t="shared" si="5"/>
        <v>0.0664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Room'!E96*2080,0)</f>
        <v>117354</v>
      </c>
      <c r="E101" s="6">
        <f>ROUND(+'Emergency Room'!F96,0)</f>
        <v>33316</v>
      </c>
      <c r="F101" s="7">
        <f t="shared" si="3"/>
        <v>3.52</v>
      </c>
      <c r="G101" s="6">
        <f>ROUND(+'Emergency Room'!E196*2080,0)</f>
        <v>91894</v>
      </c>
      <c r="H101" s="6">
        <f>ROUND(+'Emergency Room'!F196,0)</f>
        <v>34419</v>
      </c>
      <c r="I101" s="7">
        <f t="shared" si="4"/>
        <v>2.67</v>
      </c>
      <c r="J101" s="7"/>
      <c r="K101" s="8">
        <f t="shared" si="5"/>
        <v>-0.2415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Room'!E97*2080,0)</f>
        <v>118893</v>
      </c>
      <c r="E102" s="6">
        <f>ROUND(+'Emergency Room'!F97,0)</f>
        <v>48821</v>
      </c>
      <c r="F102" s="7">
        <f t="shared" si="3"/>
        <v>2.44</v>
      </c>
      <c r="G102" s="6">
        <f>ROUND(+'Emergency Room'!E197*2080,0)</f>
        <v>128544</v>
      </c>
      <c r="H102" s="6">
        <f>ROUND(+'Emergency Room'!F197,0)</f>
        <v>47997</v>
      </c>
      <c r="I102" s="7">
        <f t="shared" si="4"/>
        <v>2.68</v>
      </c>
      <c r="J102" s="7"/>
      <c r="K102" s="8">
        <f t="shared" si="5"/>
        <v>0.0984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Room'!E98*2080,0)</f>
        <v>0</v>
      </c>
      <c r="E103" s="6">
        <f>ROUND(+'Emergency Room'!F98,0)</f>
        <v>0</v>
      </c>
      <c r="F103" s="7">
        <f t="shared" si="3"/>
      </c>
      <c r="G103" s="6">
        <f>ROUND(+'Emergency Room'!E198*2080,0)</f>
        <v>48984</v>
      </c>
      <c r="H103" s="6">
        <f>ROUND(+'Emergency Room'!F198,0)</f>
        <v>4660</v>
      </c>
      <c r="I103" s="7">
        <f t="shared" si="4"/>
        <v>10.51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Room'!E99*2080,0)</f>
        <v>0</v>
      </c>
      <c r="E104" s="6">
        <f>ROUND(+'Emergency Room'!F99,0)</f>
        <v>0</v>
      </c>
      <c r="F104" s="7">
        <f t="shared" si="3"/>
      </c>
      <c r="G104" s="6">
        <f>ROUND(+'Emergency Room'!E199*2080,0)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Room'!E100*2080,0)</f>
        <v>0</v>
      </c>
      <c r="E105" s="6">
        <f>ROUND(+'Emergency Room'!F100,0)</f>
        <v>0</v>
      </c>
      <c r="F105" s="7">
        <f t="shared" si="3"/>
      </c>
      <c r="G105" s="6">
        <f>ROUND(+'Emergency Room'!E200*2080,0)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Room'!E101*2080,0)</f>
        <v>0</v>
      </c>
      <c r="E106" s="6">
        <f>ROUND(+'Emergency Room'!F101,0)</f>
        <v>0</v>
      </c>
      <c r="F106" s="7">
        <f t="shared" si="3"/>
      </c>
      <c r="G106" s="6">
        <f>ROUND(+'Emergency Room'!E201*2080,0)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AN288"/>
  <sheetViews>
    <sheetView zoomScale="75" zoomScaleNormal="75" zoomScalePageLayoutView="0" workbookViewId="0" topLeftCell="A1">
      <selection activeCell="A105" sqref="A105:T201"/>
    </sheetView>
  </sheetViews>
  <sheetFormatPr defaultColWidth="9.00390625" defaultRowHeight="12.75"/>
  <cols>
    <col min="1" max="1" width="6.125" style="11" bestFit="1" customWidth="1"/>
    <col min="2" max="2" width="40.50390625" style="11" bestFit="1" customWidth="1"/>
    <col min="3" max="3" width="8.125" style="11" bestFit="1" customWidth="1"/>
    <col min="4" max="4" width="5.625" style="11" bestFit="1" customWidth="1"/>
    <col min="5" max="5" width="8.625" style="11" bestFit="1" customWidth="1"/>
    <col min="6" max="6" width="6.625" style="11" bestFit="1" customWidth="1"/>
    <col min="7" max="10" width="9.125" style="11" bestFit="1" customWidth="1"/>
    <col min="11" max="11" width="6.625" style="11" bestFit="1" customWidth="1"/>
    <col min="12" max="14" width="7.625" style="11" bestFit="1" customWidth="1"/>
    <col min="15" max="15" width="9.125" style="11" bestFit="1" customWidth="1"/>
    <col min="16" max="16" width="7.625" style="11" bestFit="1" customWidth="1"/>
    <col min="17" max="17" width="10.125" style="11" bestFit="1" customWidth="1"/>
    <col min="18" max="18" width="9.125" style="11" bestFit="1" customWidth="1"/>
    <col min="19" max="20" width="10.125" style="11" bestFit="1" customWidth="1"/>
    <col min="21" max="16384" width="9.00390625" style="11" customWidth="1"/>
  </cols>
  <sheetData>
    <row r="4" spans="1:39" ht="12.75">
      <c r="A4" s="12" t="s">
        <v>17</v>
      </c>
      <c r="B4" s="12" t="s">
        <v>51</v>
      </c>
      <c r="C4" s="12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2.75">
      <c r="A5">
        <v>1</v>
      </c>
      <c r="B5" t="s">
        <v>142</v>
      </c>
      <c r="C5" s="13">
        <v>7230</v>
      </c>
      <c r="D5" s="13">
        <v>2008</v>
      </c>
      <c r="E5" s="14">
        <v>167</v>
      </c>
      <c r="F5" s="15">
        <v>85148</v>
      </c>
      <c r="G5" s="15">
        <v>12310935</v>
      </c>
      <c r="H5" s="15">
        <v>3672734</v>
      </c>
      <c r="I5" s="15">
        <v>2346672</v>
      </c>
      <c r="J5" s="15">
        <v>1291048</v>
      </c>
      <c r="K5" s="15">
        <v>8243</v>
      </c>
      <c r="L5" s="15">
        <v>395252</v>
      </c>
      <c r="M5" s="15">
        <v>0</v>
      </c>
      <c r="N5" s="15">
        <v>246243</v>
      </c>
      <c r="O5" s="15">
        <v>298421</v>
      </c>
      <c r="P5" s="15">
        <v>3050</v>
      </c>
      <c r="Q5" s="15">
        <v>20566498</v>
      </c>
      <c r="R5" s="15">
        <v>13045739</v>
      </c>
      <c r="S5" s="15">
        <v>125058537</v>
      </c>
      <c r="T5" s="15">
        <v>26097259</v>
      </c>
      <c r="V5"/>
      <c r="W5"/>
      <c r="X5" s="14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12.75">
      <c r="A6">
        <v>3</v>
      </c>
      <c r="B6" t="s">
        <v>160</v>
      </c>
      <c r="C6" s="13">
        <v>7230</v>
      </c>
      <c r="D6" s="13">
        <v>2008</v>
      </c>
      <c r="E6" s="14">
        <v>42</v>
      </c>
      <c r="F6" s="15">
        <v>22170</v>
      </c>
      <c r="G6" s="15">
        <v>3812494</v>
      </c>
      <c r="H6" s="15">
        <v>1104385</v>
      </c>
      <c r="I6" s="15">
        <v>686701</v>
      </c>
      <c r="J6" s="15">
        <v>429874</v>
      </c>
      <c r="K6" s="15">
        <v>1352</v>
      </c>
      <c r="L6" s="15">
        <v>85468</v>
      </c>
      <c r="M6" s="15">
        <v>14230</v>
      </c>
      <c r="N6" s="15">
        <v>451786</v>
      </c>
      <c r="O6" s="15">
        <v>116848</v>
      </c>
      <c r="P6" s="15">
        <v>1000</v>
      </c>
      <c r="Q6" s="15">
        <v>6702138</v>
      </c>
      <c r="R6" s="15">
        <v>4579256</v>
      </c>
      <c r="S6" s="15">
        <v>41638969</v>
      </c>
      <c r="T6" s="15">
        <v>9527702</v>
      </c>
      <c r="V6"/>
      <c r="W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12.75">
      <c r="A7">
        <v>8</v>
      </c>
      <c r="B7" t="s">
        <v>92</v>
      </c>
      <c r="C7" s="13">
        <v>7230</v>
      </c>
      <c r="D7" s="13">
        <v>2008</v>
      </c>
      <c r="E7" s="14">
        <v>10.04</v>
      </c>
      <c r="F7" s="15">
        <v>5076</v>
      </c>
      <c r="G7" s="15">
        <v>987624</v>
      </c>
      <c r="H7" s="15">
        <v>85593</v>
      </c>
      <c r="I7" s="15">
        <v>207117</v>
      </c>
      <c r="J7" s="15">
        <v>16544</v>
      </c>
      <c r="K7" s="15">
        <v>658</v>
      </c>
      <c r="L7" s="15">
        <v>6457</v>
      </c>
      <c r="M7" s="15">
        <v>12151</v>
      </c>
      <c r="N7" s="15">
        <v>0</v>
      </c>
      <c r="O7" s="15">
        <v>13292</v>
      </c>
      <c r="P7" s="15">
        <v>0</v>
      </c>
      <c r="Q7" s="15">
        <v>1329436</v>
      </c>
      <c r="R7" s="15">
        <v>568017</v>
      </c>
      <c r="S7" s="15">
        <v>2693775</v>
      </c>
      <c r="T7" s="15">
        <v>59897</v>
      </c>
      <c r="V7"/>
      <c r="W7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ht="12.75">
      <c r="A8">
        <v>10</v>
      </c>
      <c r="B8" t="s">
        <v>119</v>
      </c>
      <c r="C8" s="13">
        <v>7230</v>
      </c>
      <c r="D8" s="13">
        <v>2008</v>
      </c>
      <c r="E8" s="14">
        <v>64.67</v>
      </c>
      <c r="F8" s="15">
        <v>27158</v>
      </c>
      <c r="G8" s="15">
        <v>7958643</v>
      </c>
      <c r="H8" s="15">
        <v>1847681</v>
      </c>
      <c r="I8" s="15">
        <v>2065</v>
      </c>
      <c r="J8" s="15">
        <v>896989</v>
      </c>
      <c r="K8" s="15">
        <v>12735</v>
      </c>
      <c r="L8" s="15">
        <v>594570</v>
      </c>
      <c r="M8" s="15">
        <v>12518</v>
      </c>
      <c r="N8" s="15">
        <v>84426</v>
      </c>
      <c r="O8" s="15">
        <v>365053</v>
      </c>
      <c r="P8" s="15">
        <v>2790</v>
      </c>
      <c r="Q8" s="15">
        <v>11771890</v>
      </c>
      <c r="R8" s="15">
        <v>3550435</v>
      </c>
      <c r="S8" s="15">
        <v>27782297</v>
      </c>
      <c r="T8" s="15">
        <v>5256356</v>
      </c>
      <c r="V8"/>
      <c r="W8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12.75">
      <c r="A9">
        <v>14</v>
      </c>
      <c r="B9" t="s">
        <v>159</v>
      </c>
      <c r="C9" s="13">
        <v>7230</v>
      </c>
      <c r="D9" s="13">
        <v>2008</v>
      </c>
      <c r="E9" s="14">
        <v>85.9</v>
      </c>
      <c r="F9" s="15">
        <v>37508</v>
      </c>
      <c r="G9" s="15">
        <v>5672271</v>
      </c>
      <c r="H9" s="15">
        <v>1587352</v>
      </c>
      <c r="I9" s="15">
        <v>0</v>
      </c>
      <c r="J9" s="15">
        <v>691276</v>
      </c>
      <c r="K9" s="15">
        <v>0</v>
      </c>
      <c r="L9" s="15">
        <v>1177247</v>
      </c>
      <c r="M9" s="15">
        <v>80</v>
      </c>
      <c r="N9" s="15">
        <v>194925</v>
      </c>
      <c r="O9" s="15">
        <v>84272</v>
      </c>
      <c r="P9" s="15">
        <v>0</v>
      </c>
      <c r="Q9" s="15">
        <v>9407423</v>
      </c>
      <c r="R9" s="15">
        <v>8870204</v>
      </c>
      <c r="S9" s="15">
        <v>29711975</v>
      </c>
      <c r="T9" s="15">
        <v>9520239</v>
      </c>
      <c r="V9"/>
      <c r="W9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ht="12.75">
      <c r="A10">
        <v>20</v>
      </c>
      <c r="B10" t="s">
        <v>86</v>
      </c>
      <c r="C10" s="13">
        <v>7230</v>
      </c>
      <c r="D10" s="13">
        <v>2008</v>
      </c>
      <c r="E10" s="14">
        <v>25.49</v>
      </c>
      <c r="F10" s="15">
        <v>29608</v>
      </c>
      <c r="G10" s="15">
        <v>3352289</v>
      </c>
      <c r="H10" s="15">
        <v>462204</v>
      </c>
      <c r="I10" s="15">
        <v>0</v>
      </c>
      <c r="J10" s="15">
        <v>445363</v>
      </c>
      <c r="K10" s="15">
        <v>0</v>
      </c>
      <c r="L10" s="15">
        <v>1289953</v>
      </c>
      <c r="M10" s="15">
        <v>877</v>
      </c>
      <c r="N10" s="15">
        <v>91287</v>
      </c>
      <c r="O10" s="15">
        <v>2449640</v>
      </c>
      <c r="P10" s="15">
        <v>0</v>
      </c>
      <c r="Q10" s="15">
        <v>8091613</v>
      </c>
      <c r="R10" s="15">
        <v>87980</v>
      </c>
      <c r="S10" s="15">
        <v>8091614</v>
      </c>
      <c r="T10" s="15">
        <v>8091614</v>
      </c>
      <c r="V10"/>
      <c r="W10"/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ht="12.75">
      <c r="A11">
        <v>21</v>
      </c>
      <c r="B11" t="s">
        <v>98</v>
      </c>
      <c r="C11" s="13">
        <v>7230</v>
      </c>
      <c r="D11" s="13">
        <v>2008</v>
      </c>
      <c r="E11" s="14">
        <v>19.71</v>
      </c>
      <c r="F11" s="15">
        <v>7654</v>
      </c>
      <c r="G11" s="15">
        <v>1326161</v>
      </c>
      <c r="H11" s="15">
        <v>292323</v>
      </c>
      <c r="I11" s="15">
        <v>313880</v>
      </c>
      <c r="J11" s="15">
        <v>86386</v>
      </c>
      <c r="K11" s="15">
        <v>1944</v>
      </c>
      <c r="L11" s="15">
        <v>24613</v>
      </c>
      <c r="M11" s="15">
        <v>0</v>
      </c>
      <c r="N11" s="15">
        <v>47395</v>
      </c>
      <c r="O11" s="15">
        <v>20562</v>
      </c>
      <c r="P11" s="15">
        <v>0</v>
      </c>
      <c r="Q11" s="15">
        <v>2113264</v>
      </c>
      <c r="R11" s="15">
        <v>837082</v>
      </c>
      <c r="S11" s="15">
        <v>4507521</v>
      </c>
      <c r="T11" s="15">
        <v>113926</v>
      </c>
      <c r="V11"/>
      <c r="W11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12.75">
      <c r="A12">
        <v>22</v>
      </c>
      <c r="B12" t="s">
        <v>95</v>
      </c>
      <c r="C12" s="13">
        <v>7230</v>
      </c>
      <c r="D12" s="13">
        <v>2008</v>
      </c>
      <c r="E12" s="14">
        <v>31.25</v>
      </c>
      <c r="F12" s="15">
        <v>25501</v>
      </c>
      <c r="G12" s="15">
        <v>1910086</v>
      </c>
      <c r="H12" s="15">
        <v>484657</v>
      </c>
      <c r="I12" s="15">
        <v>2154804</v>
      </c>
      <c r="J12" s="15">
        <v>345773</v>
      </c>
      <c r="K12" s="15">
        <v>232</v>
      </c>
      <c r="L12" s="15">
        <v>19362</v>
      </c>
      <c r="M12" s="15">
        <v>7293</v>
      </c>
      <c r="N12" s="15">
        <v>38722</v>
      </c>
      <c r="O12" s="15">
        <v>30404</v>
      </c>
      <c r="P12" s="15">
        <v>0</v>
      </c>
      <c r="Q12" s="15">
        <v>4991333</v>
      </c>
      <c r="R12" s="15">
        <v>2785390</v>
      </c>
      <c r="S12" s="15">
        <v>28393177</v>
      </c>
      <c r="T12" s="15">
        <v>1192910</v>
      </c>
      <c r="V12"/>
      <c r="W12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2.75">
      <c r="A13">
        <v>23</v>
      </c>
      <c r="B13" t="s">
        <v>141</v>
      </c>
      <c r="C13" s="13">
        <v>7230</v>
      </c>
      <c r="D13" s="13">
        <v>2008</v>
      </c>
      <c r="E13" s="14">
        <v>11.44</v>
      </c>
      <c r="F13" s="15">
        <v>9610</v>
      </c>
      <c r="G13" s="15">
        <v>849022</v>
      </c>
      <c r="H13" s="15">
        <v>185927</v>
      </c>
      <c r="I13" s="15">
        <v>128284</v>
      </c>
      <c r="J13" s="15">
        <v>8964</v>
      </c>
      <c r="K13" s="15">
        <v>0</v>
      </c>
      <c r="L13" s="15">
        <v>611</v>
      </c>
      <c r="M13" s="15">
        <v>0</v>
      </c>
      <c r="N13" s="15">
        <v>11798</v>
      </c>
      <c r="O13" s="15">
        <v>16422</v>
      </c>
      <c r="P13" s="15">
        <v>0</v>
      </c>
      <c r="Q13" s="15">
        <v>1201028</v>
      </c>
      <c r="R13" s="15">
        <v>386364</v>
      </c>
      <c r="S13" s="15">
        <v>2584446</v>
      </c>
      <c r="T13" s="15">
        <v>87733</v>
      </c>
      <c r="V13"/>
      <c r="W13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2.75">
      <c r="A14">
        <v>26</v>
      </c>
      <c r="B14" t="s">
        <v>104</v>
      </c>
      <c r="C14" s="13">
        <v>7230</v>
      </c>
      <c r="D14" s="13">
        <v>2008</v>
      </c>
      <c r="E14" s="14">
        <v>73.71</v>
      </c>
      <c r="F14" s="15">
        <v>53958</v>
      </c>
      <c r="G14" s="15">
        <v>4756367</v>
      </c>
      <c r="H14" s="15">
        <v>1149183</v>
      </c>
      <c r="I14" s="15">
        <v>0</v>
      </c>
      <c r="J14" s="15">
        <v>648630</v>
      </c>
      <c r="K14" s="15">
        <v>83</v>
      </c>
      <c r="L14" s="15">
        <v>853503</v>
      </c>
      <c r="M14" s="15">
        <v>6371</v>
      </c>
      <c r="N14" s="15">
        <v>273452</v>
      </c>
      <c r="O14" s="15">
        <v>18017</v>
      </c>
      <c r="P14" s="15">
        <v>0</v>
      </c>
      <c r="Q14" s="15">
        <v>7705606</v>
      </c>
      <c r="R14" s="15">
        <v>5086738</v>
      </c>
      <c r="S14" s="15">
        <v>28888137</v>
      </c>
      <c r="T14" s="15">
        <v>7080831</v>
      </c>
      <c r="V14"/>
      <c r="W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2.75">
      <c r="A15">
        <v>29</v>
      </c>
      <c r="B15" t="s">
        <v>88</v>
      </c>
      <c r="C15" s="13">
        <v>7230</v>
      </c>
      <c r="D15" s="13">
        <v>2008</v>
      </c>
      <c r="E15" s="14">
        <v>168.58</v>
      </c>
      <c r="F15" s="15">
        <v>68987</v>
      </c>
      <c r="G15" s="15">
        <v>15546517</v>
      </c>
      <c r="H15" s="15">
        <v>3989492</v>
      </c>
      <c r="I15" s="15">
        <v>0</v>
      </c>
      <c r="J15" s="15">
        <v>3096340</v>
      </c>
      <c r="K15" s="15">
        <v>2215</v>
      </c>
      <c r="L15" s="15">
        <v>332733</v>
      </c>
      <c r="M15" s="15">
        <v>0</v>
      </c>
      <c r="N15" s="15">
        <v>337579</v>
      </c>
      <c r="O15" s="15">
        <v>28318</v>
      </c>
      <c r="P15" s="15">
        <v>1682238</v>
      </c>
      <c r="Q15" s="15">
        <v>21650956</v>
      </c>
      <c r="R15" s="15">
        <v>28139981</v>
      </c>
      <c r="S15" s="15">
        <v>146337731</v>
      </c>
      <c r="T15" s="15">
        <v>69892904</v>
      </c>
      <c r="V15"/>
      <c r="W15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2.75">
      <c r="A16">
        <v>32</v>
      </c>
      <c r="B16" t="s">
        <v>109</v>
      </c>
      <c r="C16" s="13">
        <v>7230</v>
      </c>
      <c r="D16" s="13">
        <v>2008</v>
      </c>
      <c r="E16" s="14">
        <v>141</v>
      </c>
      <c r="F16" s="15">
        <v>54546</v>
      </c>
      <c r="G16" s="15">
        <v>8648151</v>
      </c>
      <c r="H16" s="15">
        <v>2053211</v>
      </c>
      <c r="I16" s="15">
        <v>1131433</v>
      </c>
      <c r="J16" s="15">
        <v>1043261</v>
      </c>
      <c r="K16" s="15">
        <v>3670</v>
      </c>
      <c r="L16" s="15">
        <v>178360</v>
      </c>
      <c r="M16" s="15">
        <v>33381</v>
      </c>
      <c r="N16" s="15">
        <v>287960</v>
      </c>
      <c r="O16" s="15">
        <v>207405</v>
      </c>
      <c r="P16" s="15">
        <v>42323</v>
      </c>
      <c r="Q16" s="15">
        <v>13544509</v>
      </c>
      <c r="R16" s="15">
        <v>6955194</v>
      </c>
      <c r="S16" s="15">
        <v>86047763</v>
      </c>
      <c r="T16" s="15">
        <v>34802080</v>
      </c>
      <c r="V16"/>
      <c r="W16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12.75">
      <c r="A17">
        <v>35</v>
      </c>
      <c r="B17" t="s">
        <v>143</v>
      </c>
      <c r="C17" s="13">
        <v>7230</v>
      </c>
      <c r="D17" s="13">
        <v>2008</v>
      </c>
      <c r="E17" s="14">
        <v>10.69</v>
      </c>
      <c r="F17" s="15">
        <v>12078</v>
      </c>
      <c r="G17" s="15">
        <v>985105</v>
      </c>
      <c r="H17" s="15">
        <v>215240</v>
      </c>
      <c r="I17" s="15">
        <v>139208</v>
      </c>
      <c r="J17" s="15">
        <v>108289</v>
      </c>
      <c r="K17" s="15">
        <v>0</v>
      </c>
      <c r="L17" s="15">
        <v>33363</v>
      </c>
      <c r="M17" s="15">
        <v>0</v>
      </c>
      <c r="N17" s="15">
        <v>190613</v>
      </c>
      <c r="O17" s="15">
        <v>9130</v>
      </c>
      <c r="P17" s="15">
        <v>0</v>
      </c>
      <c r="Q17" s="15">
        <v>1680948</v>
      </c>
      <c r="R17" s="15">
        <v>1646562</v>
      </c>
      <c r="S17" s="15">
        <v>13182526</v>
      </c>
      <c r="T17" s="15">
        <v>637280</v>
      </c>
      <c r="V17"/>
      <c r="W17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12.75">
      <c r="A18">
        <v>37</v>
      </c>
      <c r="B18" t="s">
        <v>78</v>
      </c>
      <c r="C18" s="13">
        <v>7230</v>
      </c>
      <c r="D18" s="13">
        <v>2008</v>
      </c>
      <c r="E18" s="14">
        <v>57.72</v>
      </c>
      <c r="F18" s="15">
        <v>28173</v>
      </c>
      <c r="G18" s="15">
        <v>2814828</v>
      </c>
      <c r="H18" s="15">
        <v>664897</v>
      </c>
      <c r="I18" s="15">
        <v>5753327</v>
      </c>
      <c r="J18" s="15">
        <v>389985</v>
      </c>
      <c r="K18" s="15">
        <v>4033</v>
      </c>
      <c r="L18" s="15">
        <v>72705</v>
      </c>
      <c r="M18" s="15">
        <v>1537</v>
      </c>
      <c r="N18" s="15">
        <v>175210</v>
      </c>
      <c r="O18" s="15">
        <v>4760</v>
      </c>
      <c r="P18" s="15">
        <v>58408</v>
      </c>
      <c r="Q18" s="15">
        <v>9822874</v>
      </c>
      <c r="R18" s="15">
        <v>3426766</v>
      </c>
      <c r="S18" s="15">
        <v>22613168</v>
      </c>
      <c r="T18" s="15">
        <v>5062021</v>
      </c>
      <c r="V18"/>
      <c r="W18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ht="12.75">
      <c r="A19">
        <v>38</v>
      </c>
      <c r="B19" t="s">
        <v>138</v>
      </c>
      <c r="C19" s="13">
        <v>7230</v>
      </c>
      <c r="D19" s="13">
        <v>2008</v>
      </c>
      <c r="E19" s="14">
        <v>33.7</v>
      </c>
      <c r="F19" s="15">
        <v>26841</v>
      </c>
      <c r="G19" s="15">
        <v>2402957</v>
      </c>
      <c r="H19" s="15">
        <v>684838</v>
      </c>
      <c r="I19" s="15">
        <v>2004226</v>
      </c>
      <c r="J19" s="15">
        <v>341635</v>
      </c>
      <c r="K19" s="15">
        <v>0</v>
      </c>
      <c r="L19" s="15">
        <v>79</v>
      </c>
      <c r="M19" s="15">
        <v>2617</v>
      </c>
      <c r="N19" s="15">
        <v>184712</v>
      </c>
      <c r="O19" s="15">
        <v>89289</v>
      </c>
      <c r="P19" s="15">
        <v>23246</v>
      </c>
      <c r="Q19" s="15">
        <v>5687107</v>
      </c>
      <c r="R19" s="15">
        <v>1969620</v>
      </c>
      <c r="S19" s="15">
        <v>14714101</v>
      </c>
      <c r="T19" s="15">
        <v>2883274</v>
      </c>
      <c r="V19"/>
      <c r="W19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2.75">
      <c r="A20">
        <v>39</v>
      </c>
      <c r="B20" t="s">
        <v>90</v>
      </c>
      <c r="C20" s="13">
        <v>7230</v>
      </c>
      <c r="D20" s="13">
        <v>2008</v>
      </c>
      <c r="E20" s="14">
        <v>39.7</v>
      </c>
      <c r="F20" s="15">
        <v>36491</v>
      </c>
      <c r="G20" s="15">
        <v>3265754</v>
      </c>
      <c r="H20" s="15">
        <v>787250</v>
      </c>
      <c r="I20" s="15">
        <v>244779</v>
      </c>
      <c r="J20" s="15">
        <v>548298</v>
      </c>
      <c r="K20" s="15">
        <v>514</v>
      </c>
      <c r="L20" s="15">
        <v>272947</v>
      </c>
      <c r="M20" s="15">
        <v>3993</v>
      </c>
      <c r="N20" s="15">
        <v>119014</v>
      </c>
      <c r="O20" s="15">
        <v>3957</v>
      </c>
      <c r="P20" s="15">
        <v>17080</v>
      </c>
      <c r="Q20" s="15">
        <v>5229426</v>
      </c>
      <c r="R20" s="15">
        <v>2378229</v>
      </c>
      <c r="S20" s="15">
        <v>25549155</v>
      </c>
      <c r="T20" s="15">
        <v>6264742</v>
      </c>
      <c r="V20"/>
      <c r="W20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2.75">
      <c r="A21">
        <v>43</v>
      </c>
      <c r="B21" t="s">
        <v>120</v>
      </c>
      <c r="C21" s="13">
        <v>7230</v>
      </c>
      <c r="D21" s="13">
        <v>2008</v>
      </c>
      <c r="E21" s="14">
        <v>10.65</v>
      </c>
      <c r="F21" s="15">
        <v>10321</v>
      </c>
      <c r="G21" s="15">
        <v>731107</v>
      </c>
      <c r="H21" s="15">
        <v>183329</v>
      </c>
      <c r="I21" s="15">
        <v>1050794</v>
      </c>
      <c r="J21" s="15">
        <v>97077</v>
      </c>
      <c r="K21" s="15">
        <v>0</v>
      </c>
      <c r="L21" s="15">
        <v>5012</v>
      </c>
      <c r="M21" s="15">
        <v>0</v>
      </c>
      <c r="N21" s="15">
        <v>59687</v>
      </c>
      <c r="O21" s="15">
        <v>112214</v>
      </c>
      <c r="P21" s="15">
        <v>0</v>
      </c>
      <c r="Q21" s="15">
        <v>2239220</v>
      </c>
      <c r="R21" s="15">
        <v>1327224</v>
      </c>
      <c r="S21" s="15">
        <v>13503427</v>
      </c>
      <c r="T21" s="15">
        <v>2348915</v>
      </c>
      <c r="V21"/>
      <c r="W21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2.75">
      <c r="A22">
        <v>45</v>
      </c>
      <c r="B22" t="s">
        <v>75</v>
      </c>
      <c r="C22" s="13">
        <v>7230</v>
      </c>
      <c r="D22" s="13">
        <v>2008</v>
      </c>
      <c r="E22" s="14">
        <v>7.83</v>
      </c>
      <c r="F22" s="15">
        <v>3808</v>
      </c>
      <c r="G22" s="15">
        <v>526434</v>
      </c>
      <c r="H22" s="15">
        <v>121188</v>
      </c>
      <c r="I22" s="15">
        <v>224427</v>
      </c>
      <c r="J22" s="15">
        <v>35601</v>
      </c>
      <c r="K22" s="15">
        <v>0</v>
      </c>
      <c r="L22" s="15">
        <v>4062</v>
      </c>
      <c r="M22" s="15">
        <v>300</v>
      </c>
      <c r="N22" s="15">
        <v>25379</v>
      </c>
      <c r="O22" s="15">
        <v>4209</v>
      </c>
      <c r="P22" s="15">
        <v>0</v>
      </c>
      <c r="Q22" s="15">
        <v>941600</v>
      </c>
      <c r="R22" s="15">
        <v>467450</v>
      </c>
      <c r="S22" s="15">
        <v>2412509</v>
      </c>
      <c r="T22" s="15">
        <v>67807</v>
      </c>
      <c r="V22"/>
      <c r="W22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2.75">
      <c r="A23">
        <v>46</v>
      </c>
      <c r="B23" t="s">
        <v>105</v>
      </c>
      <c r="C23" s="13">
        <v>7230</v>
      </c>
      <c r="D23" s="13">
        <v>2008</v>
      </c>
      <c r="E23" s="14">
        <v>13.5</v>
      </c>
      <c r="F23" s="15">
        <v>9819</v>
      </c>
      <c r="G23" s="15">
        <v>1367244</v>
      </c>
      <c r="H23" s="15">
        <v>267944</v>
      </c>
      <c r="I23" s="15">
        <v>466720</v>
      </c>
      <c r="J23" s="15">
        <v>69026</v>
      </c>
      <c r="K23" s="15">
        <v>0</v>
      </c>
      <c r="L23" s="15">
        <v>0</v>
      </c>
      <c r="M23" s="15">
        <v>0</v>
      </c>
      <c r="N23" s="15">
        <v>30384</v>
      </c>
      <c r="O23" s="15">
        <v>15866</v>
      </c>
      <c r="P23" s="15">
        <v>0</v>
      </c>
      <c r="Q23" s="15">
        <v>2217184</v>
      </c>
      <c r="R23" s="15">
        <v>676033</v>
      </c>
      <c r="S23" s="15">
        <v>5463394</v>
      </c>
      <c r="T23" s="15">
        <v>82174</v>
      </c>
      <c r="V23"/>
      <c r="W23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12.75">
      <c r="A24">
        <v>50</v>
      </c>
      <c r="B24" t="s">
        <v>153</v>
      </c>
      <c r="C24" s="13">
        <v>7230</v>
      </c>
      <c r="D24" s="13">
        <v>2008</v>
      </c>
      <c r="E24" s="14">
        <v>29.71</v>
      </c>
      <c r="F24" s="15">
        <v>21927</v>
      </c>
      <c r="G24" s="15">
        <v>2038706</v>
      </c>
      <c r="H24" s="15">
        <v>492371</v>
      </c>
      <c r="I24" s="15">
        <v>2133495</v>
      </c>
      <c r="J24" s="15">
        <v>380219</v>
      </c>
      <c r="K24" s="15">
        <v>0</v>
      </c>
      <c r="L24" s="15">
        <v>53433</v>
      </c>
      <c r="M24" s="15">
        <v>0</v>
      </c>
      <c r="N24" s="15">
        <v>191283</v>
      </c>
      <c r="O24" s="15">
        <v>2820</v>
      </c>
      <c r="P24" s="15">
        <v>0</v>
      </c>
      <c r="Q24" s="15">
        <v>5292327</v>
      </c>
      <c r="R24" s="15">
        <v>3568680</v>
      </c>
      <c r="S24" s="15">
        <v>17728116</v>
      </c>
      <c r="T24" s="15">
        <v>2737124</v>
      </c>
      <c r="V24"/>
      <c r="W2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ht="12.75">
      <c r="A25">
        <v>54</v>
      </c>
      <c r="B25" t="s">
        <v>82</v>
      </c>
      <c r="C25" s="13">
        <v>7230</v>
      </c>
      <c r="D25" s="13">
        <v>2008</v>
      </c>
      <c r="E25" s="14">
        <v>4.69</v>
      </c>
      <c r="F25" s="15">
        <v>4752</v>
      </c>
      <c r="G25" s="15">
        <v>328131</v>
      </c>
      <c r="H25" s="15">
        <v>92787</v>
      </c>
      <c r="I25" s="15">
        <v>704938</v>
      </c>
      <c r="J25" s="15">
        <v>46142</v>
      </c>
      <c r="K25" s="15">
        <v>0</v>
      </c>
      <c r="L25" s="15">
        <v>0</v>
      </c>
      <c r="M25" s="15">
        <v>0</v>
      </c>
      <c r="N25" s="15">
        <v>22925</v>
      </c>
      <c r="O25" s="15">
        <v>741</v>
      </c>
      <c r="P25" s="15">
        <v>0</v>
      </c>
      <c r="Q25" s="15">
        <v>1195664</v>
      </c>
      <c r="R25" s="15">
        <v>360252</v>
      </c>
      <c r="S25" s="15">
        <v>3400144</v>
      </c>
      <c r="T25" s="15">
        <v>0</v>
      </c>
      <c r="V25"/>
      <c r="W25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12.75">
      <c r="A26">
        <v>56</v>
      </c>
      <c r="B26" t="s">
        <v>123</v>
      </c>
      <c r="C26" s="13">
        <v>7230</v>
      </c>
      <c r="D26" s="13">
        <v>2008</v>
      </c>
      <c r="E26" s="14">
        <v>7.03</v>
      </c>
      <c r="F26" s="15">
        <v>4485</v>
      </c>
      <c r="G26" s="15">
        <v>528120</v>
      </c>
      <c r="H26" s="15">
        <v>139349</v>
      </c>
      <c r="I26" s="15">
        <v>719061</v>
      </c>
      <c r="J26" s="15">
        <v>29749</v>
      </c>
      <c r="K26" s="15">
        <v>751</v>
      </c>
      <c r="L26" s="15">
        <v>4685</v>
      </c>
      <c r="M26" s="15">
        <v>0</v>
      </c>
      <c r="N26" s="15">
        <v>15312</v>
      </c>
      <c r="O26" s="15">
        <v>1306</v>
      </c>
      <c r="P26" s="15">
        <v>0</v>
      </c>
      <c r="Q26" s="15">
        <v>1438333</v>
      </c>
      <c r="R26" s="15">
        <v>669994</v>
      </c>
      <c r="S26" s="15">
        <v>2394787</v>
      </c>
      <c r="T26" s="15">
        <v>42270</v>
      </c>
      <c r="V26"/>
      <c r="W26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ht="12.75">
      <c r="A27">
        <v>58</v>
      </c>
      <c r="B27" t="s">
        <v>124</v>
      </c>
      <c r="C27" s="13">
        <v>7230</v>
      </c>
      <c r="D27" s="13">
        <v>2008</v>
      </c>
      <c r="E27" s="14">
        <v>65.82</v>
      </c>
      <c r="F27" s="15">
        <v>66443</v>
      </c>
      <c r="G27" s="15">
        <v>3992151</v>
      </c>
      <c r="H27" s="15">
        <v>1060741</v>
      </c>
      <c r="I27" s="15">
        <v>13941069</v>
      </c>
      <c r="J27" s="15">
        <v>470201</v>
      </c>
      <c r="K27" s="15">
        <v>346</v>
      </c>
      <c r="L27" s="15">
        <v>990990</v>
      </c>
      <c r="M27" s="15">
        <v>2048</v>
      </c>
      <c r="N27" s="15">
        <v>440894</v>
      </c>
      <c r="O27" s="15">
        <v>28227</v>
      </c>
      <c r="P27" s="15">
        <v>0</v>
      </c>
      <c r="Q27" s="15">
        <v>20926667</v>
      </c>
      <c r="R27" s="15">
        <v>5007617</v>
      </c>
      <c r="S27" s="15">
        <v>39231057</v>
      </c>
      <c r="T27" s="15">
        <v>7134818</v>
      </c>
      <c r="V27"/>
      <c r="W27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ht="12.75">
      <c r="A28">
        <v>63</v>
      </c>
      <c r="B28" t="s">
        <v>85</v>
      </c>
      <c r="C28" s="13">
        <v>7230</v>
      </c>
      <c r="D28" s="13">
        <v>2008</v>
      </c>
      <c r="E28" s="14">
        <v>48.02</v>
      </c>
      <c r="F28" s="15">
        <v>34664</v>
      </c>
      <c r="G28" s="15">
        <v>2709350</v>
      </c>
      <c r="H28" s="15">
        <v>1036558</v>
      </c>
      <c r="I28" s="15">
        <v>5599510</v>
      </c>
      <c r="J28" s="15">
        <v>628631</v>
      </c>
      <c r="K28" s="15">
        <v>0</v>
      </c>
      <c r="L28" s="15">
        <v>602197</v>
      </c>
      <c r="M28" s="15">
        <v>8412</v>
      </c>
      <c r="N28" s="15">
        <v>268106</v>
      </c>
      <c r="O28" s="15">
        <v>6266</v>
      </c>
      <c r="P28" s="15">
        <v>0</v>
      </c>
      <c r="Q28" s="15">
        <v>10859030</v>
      </c>
      <c r="R28" s="15">
        <v>6287531</v>
      </c>
      <c r="S28" s="15">
        <v>53919392</v>
      </c>
      <c r="T28" s="15">
        <v>9008414</v>
      </c>
      <c r="V28"/>
      <c r="W28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ht="12.75">
      <c r="A29">
        <v>78</v>
      </c>
      <c r="B29" t="s">
        <v>110</v>
      </c>
      <c r="C29" s="13">
        <v>7230</v>
      </c>
      <c r="D29" s="13">
        <v>2008</v>
      </c>
      <c r="E29" s="14">
        <v>22.98</v>
      </c>
      <c r="F29" s="15">
        <v>15283</v>
      </c>
      <c r="G29" s="15">
        <v>1680104</v>
      </c>
      <c r="H29" s="15">
        <v>418421</v>
      </c>
      <c r="I29" s="15">
        <v>403140</v>
      </c>
      <c r="J29" s="15">
        <v>211644</v>
      </c>
      <c r="K29" s="15">
        <v>0</v>
      </c>
      <c r="L29" s="15">
        <v>190</v>
      </c>
      <c r="M29" s="15">
        <v>15810</v>
      </c>
      <c r="N29" s="15">
        <v>118154</v>
      </c>
      <c r="O29" s="15">
        <v>7570</v>
      </c>
      <c r="P29" s="15">
        <v>35865</v>
      </c>
      <c r="Q29" s="15">
        <v>2819168</v>
      </c>
      <c r="R29" s="15">
        <v>1784744</v>
      </c>
      <c r="S29" s="15">
        <v>9808811</v>
      </c>
      <c r="T29" s="15">
        <v>1898496</v>
      </c>
      <c r="V29"/>
      <c r="W29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12.75">
      <c r="A30">
        <v>79</v>
      </c>
      <c r="B30" t="s">
        <v>100</v>
      </c>
      <c r="C30" s="13">
        <v>7230</v>
      </c>
      <c r="D30" s="13">
        <v>2008</v>
      </c>
      <c r="E30" s="14">
        <v>7.17</v>
      </c>
      <c r="F30" s="15">
        <v>7094</v>
      </c>
      <c r="G30" s="15">
        <v>560289</v>
      </c>
      <c r="H30" s="15">
        <v>93163</v>
      </c>
      <c r="I30" s="15">
        <v>947654</v>
      </c>
      <c r="J30" s="15">
        <v>96373</v>
      </c>
      <c r="K30" s="15">
        <v>0</v>
      </c>
      <c r="L30" s="15">
        <v>17878</v>
      </c>
      <c r="M30" s="15">
        <v>1240</v>
      </c>
      <c r="N30" s="15">
        <v>95194</v>
      </c>
      <c r="O30" s="15">
        <v>212</v>
      </c>
      <c r="P30" s="15">
        <v>0</v>
      </c>
      <c r="Q30" s="15">
        <v>1812003</v>
      </c>
      <c r="R30" s="15">
        <v>1302262</v>
      </c>
      <c r="S30" s="15">
        <v>5554711</v>
      </c>
      <c r="T30" s="15">
        <v>166976</v>
      </c>
      <c r="V30"/>
      <c r="W30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12.75">
      <c r="A31">
        <v>80</v>
      </c>
      <c r="B31" t="s">
        <v>101</v>
      </c>
      <c r="C31" s="13">
        <v>7230</v>
      </c>
      <c r="D31" s="13">
        <v>2008</v>
      </c>
      <c r="E31" s="14">
        <v>0.38</v>
      </c>
      <c r="F31" s="15">
        <v>462</v>
      </c>
      <c r="G31" s="15">
        <v>163458</v>
      </c>
      <c r="H31" s="15">
        <v>39439</v>
      </c>
      <c r="I31" s="15">
        <v>64763</v>
      </c>
      <c r="J31" s="15">
        <v>6952</v>
      </c>
      <c r="K31" s="15">
        <v>0</v>
      </c>
      <c r="L31" s="15">
        <v>1953</v>
      </c>
      <c r="M31" s="15">
        <v>163</v>
      </c>
      <c r="N31" s="15">
        <v>15550</v>
      </c>
      <c r="O31" s="15">
        <v>5152</v>
      </c>
      <c r="P31" s="15">
        <v>0</v>
      </c>
      <c r="Q31" s="15">
        <v>297430</v>
      </c>
      <c r="R31" s="15">
        <v>88581</v>
      </c>
      <c r="S31" s="15">
        <v>203011</v>
      </c>
      <c r="T31" s="15">
        <v>0</v>
      </c>
      <c r="V31"/>
      <c r="W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ht="12.75">
      <c r="A32">
        <v>81</v>
      </c>
      <c r="B32" t="s">
        <v>84</v>
      </c>
      <c r="C32" s="13">
        <v>7230</v>
      </c>
      <c r="D32" s="13">
        <v>2008</v>
      </c>
      <c r="E32" s="14">
        <v>94.5</v>
      </c>
      <c r="F32" s="15">
        <v>61440</v>
      </c>
      <c r="G32" s="15">
        <v>6424733</v>
      </c>
      <c r="H32" s="15">
        <v>1323266</v>
      </c>
      <c r="I32" s="15">
        <v>139000</v>
      </c>
      <c r="J32" s="15">
        <v>1690263</v>
      </c>
      <c r="K32" s="15">
        <v>0</v>
      </c>
      <c r="L32" s="15">
        <v>127543</v>
      </c>
      <c r="M32" s="15">
        <v>0</v>
      </c>
      <c r="N32" s="15">
        <v>366295</v>
      </c>
      <c r="O32" s="15">
        <v>16663</v>
      </c>
      <c r="P32" s="15">
        <v>0</v>
      </c>
      <c r="Q32" s="15">
        <v>10087763</v>
      </c>
      <c r="R32" s="15">
        <v>8122012</v>
      </c>
      <c r="S32" s="15">
        <v>93191310</v>
      </c>
      <c r="T32" s="15">
        <v>30217728</v>
      </c>
      <c r="V32"/>
      <c r="W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12.75">
      <c r="A33">
        <v>82</v>
      </c>
      <c r="B33" t="s">
        <v>83</v>
      </c>
      <c r="C33" s="13">
        <v>7230</v>
      </c>
      <c r="D33" s="13">
        <v>2008</v>
      </c>
      <c r="E33" s="14">
        <v>0.94</v>
      </c>
      <c r="F33" s="15">
        <v>634</v>
      </c>
      <c r="G33" s="15">
        <v>63156</v>
      </c>
      <c r="H33" s="15">
        <v>24617</v>
      </c>
      <c r="I33" s="15">
        <v>4057</v>
      </c>
      <c r="J33" s="15">
        <v>16819</v>
      </c>
      <c r="K33" s="15">
        <v>1665</v>
      </c>
      <c r="L33" s="15">
        <v>0</v>
      </c>
      <c r="M33" s="15">
        <v>0</v>
      </c>
      <c r="N33" s="15">
        <v>2409</v>
      </c>
      <c r="O33" s="15">
        <v>7538</v>
      </c>
      <c r="P33" s="15">
        <v>0</v>
      </c>
      <c r="Q33" s="15">
        <v>120261</v>
      </c>
      <c r="R33" s="15">
        <v>60680</v>
      </c>
      <c r="S33" s="15">
        <v>475059</v>
      </c>
      <c r="T33" s="15">
        <v>1739</v>
      </c>
      <c r="V33"/>
      <c r="W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ht="12.75">
      <c r="A34">
        <v>84</v>
      </c>
      <c r="B34" t="s">
        <v>150</v>
      </c>
      <c r="C34" s="13">
        <v>7230</v>
      </c>
      <c r="D34" s="13">
        <v>2008</v>
      </c>
      <c r="E34" s="14">
        <v>140.12</v>
      </c>
      <c r="F34" s="15">
        <v>206672</v>
      </c>
      <c r="G34" s="15">
        <v>9932485</v>
      </c>
      <c r="H34" s="15">
        <v>2903464</v>
      </c>
      <c r="I34" s="15">
        <v>400038</v>
      </c>
      <c r="J34" s="15">
        <v>2265645</v>
      </c>
      <c r="K34" s="15">
        <v>-70</v>
      </c>
      <c r="L34" s="15">
        <v>590840</v>
      </c>
      <c r="M34" s="15">
        <v>4351</v>
      </c>
      <c r="N34" s="15">
        <v>748441</v>
      </c>
      <c r="O34" s="15">
        <v>97065</v>
      </c>
      <c r="P34" s="15">
        <v>2500</v>
      </c>
      <c r="Q34" s="15">
        <v>16939759</v>
      </c>
      <c r="R34" s="15">
        <v>11887453</v>
      </c>
      <c r="S34" s="15">
        <v>106122734</v>
      </c>
      <c r="T34" s="15">
        <v>30045798</v>
      </c>
      <c r="V34"/>
      <c r="W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ht="12.75">
      <c r="A35">
        <v>85</v>
      </c>
      <c r="B35" t="s">
        <v>133</v>
      </c>
      <c r="C35" s="13">
        <v>7230</v>
      </c>
      <c r="D35" s="13">
        <v>2008</v>
      </c>
      <c r="E35" s="14">
        <v>21.16</v>
      </c>
      <c r="F35" s="15">
        <v>11138</v>
      </c>
      <c r="G35" s="15">
        <v>1657195</v>
      </c>
      <c r="H35" s="15">
        <v>390493</v>
      </c>
      <c r="I35" s="15">
        <v>1641747</v>
      </c>
      <c r="J35" s="15">
        <v>242597</v>
      </c>
      <c r="K35" s="15">
        <v>0</v>
      </c>
      <c r="L35" s="15">
        <v>52257</v>
      </c>
      <c r="M35" s="15">
        <v>1320</v>
      </c>
      <c r="N35" s="15">
        <v>76200</v>
      </c>
      <c r="O35" s="15">
        <v>5338</v>
      </c>
      <c r="P35" s="15">
        <v>0</v>
      </c>
      <c r="Q35" s="15">
        <v>4067147</v>
      </c>
      <c r="R35" s="15">
        <v>1496148</v>
      </c>
      <c r="S35" s="15">
        <v>8146354</v>
      </c>
      <c r="T35" s="15">
        <v>515257</v>
      </c>
      <c r="V35"/>
      <c r="W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ht="12.75">
      <c r="A36">
        <v>96</v>
      </c>
      <c r="B36" t="s">
        <v>111</v>
      </c>
      <c r="C36" s="13">
        <v>7230</v>
      </c>
      <c r="D36" s="13">
        <v>2008</v>
      </c>
      <c r="E36" s="14">
        <v>11.03</v>
      </c>
      <c r="F36" s="15">
        <v>4705</v>
      </c>
      <c r="G36" s="15">
        <v>993240</v>
      </c>
      <c r="H36" s="15">
        <v>230166</v>
      </c>
      <c r="I36" s="15">
        <v>372261</v>
      </c>
      <c r="J36" s="15">
        <v>42798</v>
      </c>
      <c r="K36" s="15">
        <v>815</v>
      </c>
      <c r="L36" s="15">
        <v>21997</v>
      </c>
      <c r="M36" s="15">
        <v>0</v>
      </c>
      <c r="N36" s="15">
        <v>38293</v>
      </c>
      <c r="O36" s="15">
        <v>9198</v>
      </c>
      <c r="P36" s="15">
        <v>0</v>
      </c>
      <c r="Q36" s="15">
        <v>1708768</v>
      </c>
      <c r="R36" s="15">
        <v>752172</v>
      </c>
      <c r="S36" s="15">
        <v>3194544</v>
      </c>
      <c r="T36" s="15">
        <v>160132</v>
      </c>
      <c r="V36"/>
      <c r="W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ht="12.75">
      <c r="A37">
        <v>102</v>
      </c>
      <c r="B37" t="s">
        <v>162</v>
      </c>
      <c r="C37" s="13">
        <v>7230</v>
      </c>
      <c r="D37" s="13">
        <v>2008</v>
      </c>
      <c r="E37" s="14">
        <v>37.22</v>
      </c>
      <c r="F37" s="15">
        <v>32658</v>
      </c>
      <c r="G37" s="15">
        <v>2664960</v>
      </c>
      <c r="H37" s="15">
        <v>675651</v>
      </c>
      <c r="I37" s="15">
        <v>125968</v>
      </c>
      <c r="J37" s="15">
        <v>155850</v>
      </c>
      <c r="K37" s="15">
        <v>0</v>
      </c>
      <c r="L37" s="15">
        <v>811437</v>
      </c>
      <c r="M37" s="15">
        <v>495</v>
      </c>
      <c r="N37" s="15">
        <v>235220</v>
      </c>
      <c r="O37" s="15">
        <v>25409</v>
      </c>
      <c r="P37" s="15">
        <v>0</v>
      </c>
      <c r="Q37" s="15">
        <v>4694990</v>
      </c>
      <c r="R37" s="15">
        <v>2699157</v>
      </c>
      <c r="S37" s="15">
        <v>24826944</v>
      </c>
      <c r="T37" s="15">
        <v>8141843</v>
      </c>
      <c r="V37"/>
      <c r="W37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12.75">
      <c r="A38">
        <v>104</v>
      </c>
      <c r="B38" t="s">
        <v>116</v>
      </c>
      <c r="C38" s="13">
        <v>7230</v>
      </c>
      <c r="D38" s="13">
        <v>2008</v>
      </c>
      <c r="E38" s="14">
        <v>21.68</v>
      </c>
      <c r="F38" s="15">
        <v>20776</v>
      </c>
      <c r="G38" s="15">
        <v>1641655</v>
      </c>
      <c r="H38" s="15">
        <v>373049</v>
      </c>
      <c r="I38" s="15">
        <v>124132</v>
      </c>
      <c r="J38" s="15">
        <v>130089</v>
      </c>
      <c r="K38" s="15">
        <v>0</v>
      </c>
      <c r="L38" s="15">
        <v>17983</v>
      </c>
      <c r="M38" s="15">
        <v>34</v>
      </c>
      <c r="N38" s="15">
        <v>81389</v>
      </c>
      <c r="O38" s="15">
        <v>5160</v>
      </c>
      <c r="P38" s="15">
        <v>0</v>
      </c>
      <c r="Q38" s="15">
        <v>2373491</v>
      </c>
      <c r="R38" s="15">
        <v>2105416</v>
      </c>
      <c r="S38" s="15">
        <v>14901790</v>
      </c>
      <c r="T38" s="15">
        <v>1732002</v>
      </c>
      <c r="V38"/>
      <c r="W38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ht="12.75">
      <c r="A39">
        <v>106</v>
      </c>
      <c r="B39" t="s">
        <v>73</v>
      </c>
      <c r="C39" s="13">
        <v>7230</v>
      </c>
      <c r="D39" s="13">
        <v>2008</v>
      </c>
      <c r="E39" s="14">
        <v>21.02</v>
      </c>
      <c r="F39" s="15">
        <v>22256</v>
      </c>
      <c r="G39" s="15">
        <v>1639099</v>
      </c>
      <c r="H39" s="15">
        <v>369883</v>
      </c>
      <c r="I39" s="15">
        <v>135423</v>
      </c>
      <c r="J39" s="15">
        <v>183440</v>
      </c>
      <c r="K39" s="15">
        <v>0</v>
      </c>
      <c r="L39" s="15">
        <v>166027</v>
      </c>
      <c r="M39" s="15">
        <v>2589</v>
      </c>
      <c r="N39" s="15">
        <v>34792</v>
      </c>
      <c r="O39" s="15">
        <v>10654</v>
      </c>
      <c r="P39" s="15">
        <v>0</v>
      </c>
      <c r="Q39" s="15">
        <v>2541907</v>
      </c>
      <c r="R39" s="15">
        <v>1750304</v>
      </c>
      <c r="S39" s="15">
        <v>9627929</v>
      </c>
      <c r="T39" s="15">
        <v>1525746</v>
      </c>
      <c r="V39"/>
      <c r="W39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ht="12.75">
      <c r="A40">
        <v>107</v>
      </c>
      <c r="B40" t="s">
        <v>99</v>
      </c>
      <c r="C40" s="13">
        <v>7230</v>
      </c>
      <c r="D40" s="13">
        <v>2008</v>
      </c>
      <c r="E40" s="14">
        <v>5.27</v>
      </c>
      <c r="F40" s="15">
        <v>3290</v>
      </c>
      <c r="G40" s="15">
        <v>366390</v>
      </c>
      <c r="H40" s="15">
        <v>80598</v>
      </c>
      <c r="I40" s="15">
        <v>588267</v>
      </c>
      <c r="J40" s="15">
        <v>27664</v>
      </c>
      <c r="K40" s="15">
        <v>0</v>
      </c>
      <c r="L40" s="15">
        <v>1360</v>
      </c>
      <c r="M40" s="15">
        <v>2415</v>
      </c>
      <c r="N40" s="15">
        <v>12252</v>
      </c>
      <c r="O40" s="15">
        <v>38586</v>
      </c>
      <c r="P40" s="15">
        <v>0</v>
      </c>
      <c r="Q40" s="15">
        <v>1117532</v>
      </c>
      <c r="R40" s="15">
        <v>263370</v>
      </c>
      <c r="S40" s="15">
        <v>1771341</v>
      </c>
      <c r="T40" s="15">
        <v>137783</v>
      </c>
      <c r="V40"/>
      <c r="W40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ht="12.75">
      <c r="A41">
        <v>108</v>
      </c>
      <c r="B41" t="s">
        <v>115</v>
      </c>
      <c r="C41" s="13">
        <v>7230</v>
      </c>
      <c r="D41" s="13">
        <v>2008</v>
      </c>
      <c r="E41" s="14">
        <v>24.42</v>
      </c>
      <c r="F41" s="15">
        <v>16147</v>
      </c>
      <c r="G41" s="15">
        <v>1336224</v>
      </c>
      <c r="H41" s="15">
        <v>330348</v>
      </c>
      <c r="I41" s="15">
        <v>1287596</v>
      </c>
      <c r="J41" s="15">
        <v>83781</v>
      </c>
      <c r="K41" s="15">
        <v>0</v>
      </c>
      <c r="L41" s="15">
        <v>175741</v>
      </c>
      <c r="M41" s="15">
        <v>4009</v>
      </c>
      <c r="N41" s="15">
        <v>179848</v>
      </c>
      <c r="O41" s="15">
        <v>20249</v>
      </c>
      <c r="P41" s="15">
        <v>0</v>
      </c>
      <c r="Q41" s="15">
        <v>3417796</v>
      </c>
      <c r="R41" s="15">
        <v>1195136</v>
      </c>
      <c r="S41" s="15">
        <v>5613277</v>
      </c>
      <c r="T41" s="15">
        <v>115689</v>
      </c>
      <c r="V41"/>
      <c r="W41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2.75">
      <c r="A42">
        <v>111</v>
      </c>
      <c r="B42" t="s">
        <v>79</v>
      </c>
      <c r="C42" s="13">
        <v>7230</v>
      </c>
      <c r="D42" s="13">
        <v>2008</v>
      </c>
      <c r="E42" s="14">
        <v>1.17</v>
      </c>
      <c r="F42" s="15">
        <v>1178</v>
      </c>
      <c r="G42" s="15">
        <v>50163</v>
      </c>
      <c r="H42" s="15">
        <v>8506</v>
      </c>
      <c r="I42" s="15">
        <v>0</v>
      </c>
      <c r="J42" s="15">
        <v>341</v>
      </c>
      <c r="K42" s="15">
        <v>0</v>
      </c>
      <c r="L42" s="15">
        <v>0</v>
      </c>
      <c r="M42" s="15">
        <v>0</v>
      </c>
      <c r="N42" s="15">
        <v>11223</v>
      </c>
      <c r="O42" s="15">
        <v>275</v>
      </c>
      <c r="P42" s="15">
        <v>0</v>
      </c>
      <c r="Q42" s="15">
        <v>70508</v>
      </c>
      <c r="R42" s="15">
        <v>92114</v>
      </c>
      <c r="S42" s="15">
        <v>306367</v>
      </c>
      <c r="T42" s="15">
        <v>6310</v>
      </c>
      <c r="V42"/>
      <c r="W42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2.75">
      <c r="A43">
        <v>125</v>
      </c>
      <c r="B43" t="s">
        <v>102</v>
      </c>
      <c r="C43" s="13">
        <v>7230</v>
      </c>
      <c r="D43" s="13">
        <v>2008</v>
      </c>
      <c r="E43" s="14">
        <v>11.35</v>
      </c>
      <c r="F43" s="15">
        <v>7211</v>
      </c>
      <c r="G43" s="15">
        <v>626835</v>
      </c>
      <c r="H43" s="15">
        <v>149859</v>
      </c>
      <c r="I43" s="15">
        <v>0</v>
      </c>
      <c r="J43" s="15">
        <v>65203</v>
      </c>
      <c r="K43" s="15">
        <v>0</v>
      </c>
      <c r="L43" s="15">
        <v>995585</v>
      </c>
      <c r="M43" s="15">
        <v>0</v>
      </c>
      <c r="N43" s="15">
        <v>39978</v>
      </c>
      <c r="O43" s="15">
        <v>10486</v>
      </c>
      <c r="P43" s="15">
        <v>0</v>
      </c>
      <c r="Q43" s="15">
        <v>1887946</v>
      </c>
      <c r="R43" s="15">
        <v>795441</v>
      </c>
      <c r="S43" s="15">
        <v>5046885</v>
      </c>
      <c r="T43" s="15">
        <v>216119</v>
      </c>
      <c r="V43"/>
      <c r="W43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ht="12.75">
      <c r="A44">
        <v>126</v>
      </c>
      <c r="B44" t="s">
        <v>132</v>
      </c>
      <c r="C44" s="13">
        <v>7230</v>
      </c>
      <c r="D44" s="13">
        <v>2008</v>
      </c>
      <c r="E44" s="14">
        <v>66.09</v>
      </c>
      <c r="F44" s="15">
        <v>61653</v>
      </c>
      <c r="G44" s="15">
        <v>4801797</v>
      </c>
      <c r="H44" s="15">
        <v>1253581</v>
      </c>
      <c r="I44" s="15">
        <v>8526810</v>
      </c>
      <c r="J44" s="15">
        <v>941439</v>
      </c>
      <c r="K44" s="15">
        <v>43668</v>
      </c>
      <c r="L44" s="15">
        <v>334695</v>
      </c>
      <c r="M44" s="15">
        <v>18936</v>
      </c>
      <c r="N44" s="15">
        <v>194320</v>
      </c>
      <c r="O44" s="15">
        <v>100580</v>
      </c>
      <c r="P44" s="15">
        <v>31161</v>
      </c>
      <c r="Q44" s="15">
        <v>16184665</v>
      </c>
      <c r="R44" s="15">
        <v>5895858</v>
      </c>
      <c r="S44" s="15">
        <v>101205484</v>
      </c>
      <c r="T44" s="15">
        <v>18815645</v>
      </c>
      <c r="V44"/>
      <c r="W4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ht="12.75">
      <c r="A45">
        <v>128</v>
      </c>
      <c r="B45" t="s">
        <v>140</v>
      </c>
      <c r="C45" s="13">
        <v>7230</v>
      </c>
      <c r="D45" s="13">
        <v>2008</v>
      </c>
      <c r="E45" s="14">
        <v>82.89</v>
      </c>
      <c r="F45" s="15">
        <v>29038</v>
      </c>
      <c r="G45" s="15">
        <v>7191399</v>
      </c>
      <c r="H45" s="15">
        <v>1450826</v>
      </c>
      <c r="I45" s="15">
        <v>0</v>
      </c>
      <c r="J45" s="15">
        <v>615994</v>
      </c>
      <c r="K45" s="15">
        <v>158</v>
      </c>
      <c r="L45" s="15">
        <v>33773</v>
      </c>
      <c r="M45" s="15">
        <v>13063</v>
      </c>
      <c r="N45" s="15">
        <v>366071</v>
      </c>
      <c r="O45" s="15">
        <v>16490</v>
      </c>
      <c r="P45" s="15">
        <v>1000</v>
      </c>
      <c r="Q45" s="15">
        <v>9686774</v>
      </c>
      <c r="R45" s="15">
        <v>5872324</v>
      </c>
      <c r="S45" s="15">
        <v>33050393</v>
      </c>
      <c r="T45" s="15">
        <v>8703099</v>
      </c>
      <c r="V45"/>
      <c r="W45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ht="12.75">
      <c r="A46">
        <v>129</v>
      </c>
      <c r="B46" t="s">
        <v>154</v>
      </c>
      <c r="C46" s="13">
        <v>7230</v>
      </c>
      <c r="D46" s="13">
        <v>2008</v>
      </c>
      <c r="E46" s="14">
        <v>4.78</v>
      </c>
      <c r="F46" s="15">
        <v>3773</v>
      </c>
      <c r="G46" s="15">
        <v>435313</v>
      </c>
      <c r="H46" s="15">
        <v>91808</v>
      </c>
      <c r="I46" s="15">
        <v>562629</v>
      </c>
      <c r="J46" s="15">
        <v>29480</v>
      </c>
      <c r="K46" s="15">
        <v>0</v>
      </c>
      <c r="L46" s="15">
        <v>146615</v>
      </c>
      <c r="M46" s="15">
        <v>8001</v>
      </c>
      <c r="N46" s="15">
        <v>8368</v>
      </c>
      <c r="O46" s="15">
        <v>16717</v>
      </c>
      <c r="P46" s="15">
        <v>0</v>
      </c>
      <c r="Q46" s="15">
        <v>1298931</v>
      </c>
      <c r="R46" s="15">
        <v>435921</v>
      </c>
      <c r="S46" s="15">
        <v>2722188</v>
      </c>
      <c r="T46" s="15">
        <v>4778</v>
      </c>
      <c r="V46"/>
      <c r="W46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ht="12.75">
      <c r="A47">
        <v>130</v>
      </c>
      <c r="B47" t="s">
        <v>137</v>
      </c>
      <c r="C47" s="13">
        <v>7230</v>
      </c>
      <c r="D47" s="13">
        <v>2008</v>
      </c>
      <c r="E47" s="14">
        <v>56.97</v>
      </c>
      <c r="F47" s="15">
        <v>47008</v>
      </c>
      <c r="G47" s="15">
        <v>3635585</v>
      </c>
      <c r="H47" s="15">
        <v>765659</v>
      </c>
      <c r="I47" s="15">
        <v>5324646</v>
      </c>
      <c r="J47" s="15">
        <v>577274</v>
      </c>
      <c r="K47" s="15">
        <v>4348</v>
      </c>
      <c r="L47" s="15">
        <v>261635</v>
      </c>
      <c r="M47" s="15">
        <v>17774</v>
      </c>
      <c r="N47" s="15">
        <v>53701</v>
      </c>
      <c r="O47" s="15">
        <v>14302</v>
      </c>
      <c r="P47" s="15">
        <v>8245</v>
      </c>
      <c r="Q47" s="15">
        <v>10646679</v>
      </c>
      <c r="R47" s="15">
        <v>5053658</v>
      </c>
      <c r="S47" s="15">
        <v>41094331</v>
      </c>
      <c r="T47" s="15">
        <v>10840368</v>
      </c>
      <c r="V47"/>
      <c r="W47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ht="12.75">
      <c r="A48">
        <v>131</v>
      </c>
      <c r="B48" t="s">
        <v>103</v>
      </c>
      <c r="C48" s="13">
        <v>7230</v>
      </c>
      <c r="D48" s="13">
        <v>2008</v>
      </c>
      <c r="E48" s="14">
        <v>83.91</v>
      </c>
      <c r="F48" s="15">
        <v>50827</v>
      </c>
      <c r="G48" s="15">
        <v>6171686</v>
      </c>
      <c r="H48" s="15">
        <v>1344225</v>
      </c>
      <c r="I48" s="15">
        <v>600888</v>
      </c>
      <c r="J48" s="15">
        <v>806631</v>
      </c>
      <c r="K48" s="15">
        <v>0</v>
      </c>
      <c r="L48" s="15">
        <v>180510</v>
      </c>
      <c r="M48" s="15">
        <v>17177</v>
      </c>
      <c r="N48" s="15">
        <v>713849</v>
      </c>
      <c r="O48" s="15">
        <v>27913</v>
      </c>
      <c r="P48" s="15">
        <v>0</v>
      </c>
      <c r="Q48" s="15">
        <v>9862879</v>
      </c>
      <c r="R48" s="15">
        <v>8577031</v>
      </c>
      <c r="S48" s="15">
        <v>68471443</v>
      </c>
      <c r="T48" s="15">
        <v>15897334</v>
      </c>
      <c r="V48"/>
      <c r="W48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ht="12.75">
      <c r="A49">
        <v>132</v>
      </c>
      <c r="B49" t="s">
        <v>108</v>
      </c>
      <c r="C49" s="13">
        <v>7230</v>
      </c>
      <c r="D49" s="13">
        <v>2008</v>
      </c>
      <c r="E49" s="14">
        <v>92.02</v>
      </c>
      <c r="F49" s="15">
        <v>48363</v>
      </c>
      <c r="G49" s="15">
        <v>5906420</v>
      </c>
      <c r="H49" s="15">
        <v>1264394</v>
      </c>
      <c r="I49" s="15">
        <v>271343</v>
      </c>
      <c r="J49" s="15">
        <v>607663</v>
      </c>
      <c r="K49" s="15">
        <v>1688</v>
      </c>
      <c r="L49" s="15">
        <v>47269</v>
      </c>
      <c r="M49" s="15">
        <v>30075</v>
      </c>
      <c r="N49" s="15">
        <v>213021</v>
      </c>
      <c r="O49" s="15">
        <v>23071</v>
      </c>
      <c r="P49" s="15">
        <v>24692</v>
      </c>
      <c r="Q49" s="15">
        <v>8340252</v>
      </c>
      <c r="R49" s="15">
        <v>6580990</v>
      </c>
      <c r="S49" s="15">
        <v>59961514</v>
      </c>
      <c r="T49" s="15">
        <v>15355699</v>
      </c>
      <c r="V49"/>
      <c r="W49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ht="12.75">
      <c r="A50">
        <v>134</v>
      </c>
      <c r="B50" t="s">
        <v>89</v>
      </c>
      <c r="C50" s="13">
        <v>7230</v>
      </c>
      <c r="D50" s="13">
        <v>2008</v>
      </c>
      <c r="E50" s="14">
        <v>17.85</v>
      </c>
      <c r="F50" s="15">
        <v>13602</v>
      </c>
      <c r="G50" s="15">
        <v>1421991</v>
      </c>
      <c r="H50" s="15">
        <v>295430</v>
      </c>
      <c r="I50" s="15">
        <v>34200</v>
      </c>
      <c r="J50" s="15">
        <v>161749</v>
      </c>
      <c r="K50" s="15">
        <v>1451</v>
      </c>
      <c r="L50" s="15">
        <v>41943</v>
      </c>
      <c r="M50" s="15">
        <v>0</v>
      </c>
      <c r="N50" s="15">
        <v>130109</v>
      </c>
      <c r="O50" s="15">
        <v>717</v>
      </c>
      <c r="P50" s="15">
        <v>0</v>
      </c>
      <c r="Q50" s="15">
        <v>2087590</v>
      </c>
      <c r="R50" s="15">
        <v>990199</v>
      </c>
      <c r="S50" s="15">
        <v>6554406</v>
      </c>
      <c r="T50" s="15">
        <v>1774153</v>
      </c>
      <c r="V50"/>
      <c r="W50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ht="12.75">
      <c r="A51">
        <v>137</v>
      </c>
      <c r="B51" t="s">
        <v>94</v>
      </c>
      <c r="C51" s="13">
        <v>7230</v>
      </c>
      <c r="D51" s="13">
        <v>2008</v>
      </c>
      <c r="E51" s="14">
        <v>3.25</v>
      </c>
      <c r="F51" s="15">
        <v>2482</v>
      </c>
      <c r="G51" s="15">
        <v>254255</v>
      </c>
      <c r="H51" s="15">
        <v>51843</v>
      </c>
      <c r="I51" s="15">
        <v>0</v>
      </c>
      <c r="J51" s="15">
        <v>22269</v>
      </c>
      <c r="K51" s="15">
        <v>384</v>
      </c>
      <c r="L51" s="15">
        <v>2671</v>
      </c>
      <c r="M51" s="15">
        <v>0</v>
      </c>
      <c r="N51" s="15">
        <v>14104</v>
      </c>
      <c r="O51" s="15">
        <v>0</v>
      </c>
      <c r="P51" s="15">
        <v>0</v>
      </c>
      <c r="Q51" s="15">
        <v>345526</v>
      </c>
      <c r="R51" s="15">
        <v>123789</v>
      </c>
      <c r="S51" s="15">
        <v>761573</v>
      </c>
      <c r="T51" s="15">
        <v>31747</v>
      </c>
      <c r="V51"/>
      <c r="W51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ht="12.75">
      <c r="A52">
        <v>138</v>
      </c>
      <c r="B52" t="s">
        <v>165</v>
      </c>
      <c r="C52" s="13">
        <v>7230</v>
      </c>
      <c r="D52" s="13">
        <v>2008</v>
      </c>
      <c r="E52" s="14">
        <v>71.21</v>
      </c>
      <c r="F52" s="15">
        <v>41542</v>
      </c>
      <c r="G52" s="15">
        <v>4133936</v>
      </c>
      <c r="H52" s="15">
        <v>855803</v>
      </c>
      <c r="I52" s="15">
        <v>0</v>
      </c>
      <c r="J52" s="15">
        <v>635533</v>
      </c>
      <c r="K52" s="15">
        <v>0</v>
      </c>
      <c r="L52" s="15">
        <v>860185</v>
      </c>
      <c r="M52" s="15">
        <v>0</v>
      </c>
      <c r="N52" s="15">
        <v>220326</v>
      </c>
      <c r="O52" s="15">
        <v>24231</v>
      </c>
      <c r="P52" s="15">
        <v>0</v>
      </c>
      <c r="Q52" s="15">
        <v>6730014</v>
      </c>
      <c r="R52" s="15">
        <v>4417280</v>
      </c>
      <c r="S52" s="15">
        <v>39139783</v>
      </c>
      <c r="T52" s="15">
        <v>11443165</v>
      </c>
      <c r="V52"/>
      <c r="W52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ht="12.75">
      <c r="A53">
        <v>139</v>
      </c>
      <c r="B53" t="s">
        <v>148</v>
      </c>
      <c r="C53" s="13">
        <v>7230</v>
      </c>
      <c r="D53" s="13">
        <v>2008</v>
      </c>
      <c r="E53" s="14">
        <v>89.99</v>
      </c>
      <c r="F53" s="15">
        <v>70712</v>
      </c>
      <c r="G53" s="15">
        <v>5104889</v>
      </c>
      <c r="H53" s="15">
        <v>1249170</v>
      </c>
      <c r="I53" s="15">
        <v>7839697</v>
      </c>
      <c r="J53" s="15">
        <v>603257</v>
      </c>
      <c r="K53" s="15">
        <v>0</v>
      </c>
      <c r="L53" s="15">
        <v>147714</v>
      </c>
      <c r="M53" s="15">
        <v>0</v>
      </c>
      <c r="N53" s="15">
        <v>222259</v>
      </c>
      <c r="O53" s="15">
        <v>21502</v>
      </c>
      <c r="P53" s="15">
        <v>0</v>
      </c>
      <c r="Q53" s="15">
        <v>15188488</v>
      </c>
      <c r="R53" s="15">
        <v>8245224</v>
      </c>
      <c r="S53" s="15">
        <v>88336544</v>
      </c>
      <c r="T53" s="15">
        <v>16120375</v>
      </c>
      <c r="V53"/>
      <c r="W53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ht="12.75">
      <c r="A54">
        <v>140</v>
      </c>
      <c r="B54" t="s">
        <v>91</v>
      </c>
      <c r="C54" s="13">
        <v>7230</v>
      </c>
      <c r="D54" s="13">
        <v>2008</v>
      </c>
      <c r="E54" s="14">
        <v>16.25</v>
      </c>
      <c r="F54" s="15">
        <v>12322</v>
      </c>
      <c r="G54" s="15">
        <v>1139105</v>
      </c>
      <c r="H54" s="15">
        <v>279604</v>
      </c>
      <c r="I54" s="15">
        <v>1535331</v>
      </c>
      <c r="J54" s="15">
        <v>63890</v>
      </c>
      <c r="K54" s="15">
        <v>0</v>
      </c>
      <c r="L54" s="15">
        <v>366332</v>
      </c>
      <c r="M54" s="15">
        <v>2768</v>
      </c>
      <c r="N54" s="15">
        <v>114908</v>
      </c>
      <c r="O54" s="15">
        <v>5917</v>
      </c>
      <c r="P54" s="15">
        <v>14846</v>
      </c>
      <c r="Q54" s="15">
        <v>3493009</v>
      </c>
      <c r="R54" s="15">
        <v>1245800</v>
      </c>
      <c r="S54" s="15">
        <v>8656795</v>
      </c>
      <c r="T54" s="15">
        <v>958679</v>
      </c>
      <c r="V54"/>
      <c r="W5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ht="12.75">
      <c r="A55">
        <v>141</v>
      </c>
      <c r="B55" t="s">
        <v>77</v>
      </c>
      <c r="C55" s="13">
        <v>7230</v>
      </c>
      <c r="D55" s="13">
        <v>2008</v>
      </c>
      <c r="E55" s="14">
        <v>0</v>
      </c>
      <c r="F55" s="15">
        <v>1213</v>
      </c>
      <c r="G55" s="15">
        <v>0</v>
      </c>
      <c r="H55" s="15">
        <v>0</v>
      </c>
      <c r="I55" s="15">
        <v>0</v>
      </c>
      <c r="J55" s="15">
        <v>10207</v>
      </c>
      <c r="K55" s="15">
        <v>0</v>
      </c>
      <c r="L55" s="15">
        <v>67931</v>
      </c>
      <c r="M55" s="15">
        <v>0</v>
      </c>
      <c r="N55" s="15">
        <v>7478</v>
      </c>
      <c r="O55" s="15">
        <v>0</v>
      </c>
      <c r="P55" s="15">
        <v>0</v>
      </c>
      <c r="Q55" s="15">
        <v>85616</v>
      </c>
      <c r="R55" s="15">
        <v>106433</v>
      </c>
      <c r="S55" s="15">
        <v>678126</v>
      </c>
      <c r="T55" s="15">
        <v>9152</v>
      </c>
      <c r="V55"/>
      <c r="W55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ht="12.75">
      <c r="A56">
        <v>142</v>
      </c>
      <c r="B56" t="s">
        <v>131</v>
      </c>
      <c r="C56" s="13">
        <v>7230</v>
      </c>
      <c r="D56" s="13">
        <v>2008</v>
      </c>
      <c r="E56" s="14">
        <v>144.75</v>
      </c>
      <c r="F56" s="15">
        <v>75822</v>
      </c>
      <c r="G56" s="15">
        <v>8754957</v>
      </c>
      <c r="H56" s="15">
        <v>2300635</v>
      </c>
      <c r="I56" s="15">
        <v>132000</v>
      </c>
      <c r="J56" s="15">
        <v>1258622</v>
      </c>
      <c r="K56" s="15">
        <v>0</v>
      </c>
      <c r="L56" s="15">
        <v>1088101</v>
      </c>
      <c r="M56" s="15">
        <v>29739</v>
      </c>
      <c r="N56" s="15">
        <v>677653</v>
      </c>
      <c r="O56" s="15">
        <v>10274</v>
      </c>
      <c r="P56" s="15">
        <v>71107</v>
      </c>
      <c r="Q56" s="15">
        <v>14180874</v>
      </c>
      <c r="R56" s="15">
        <v>7146714</v>
      </c>
      <c r="S56" s="15">
        <v>41239804</v>
      </c>
      <c r="T56" s="15">
        <v>8841957</v>
      </c>
      <c r="V56"/>
      <c r="W56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12.75">
      <c r="A57">
        <v>145</v>
      </c>
      <c r="B57" t="s">
        <v>147</v>
      </c>
      <c r="C57" s="13">
        <v>7230</v>
      </c>
      <c r="D57" s="13">
        <v>2008</v>
      </c>
      <c r="E57" s="14">
        <v>85.88</v>
      </c>
      <c r="F57" s="15">
        <v>58381</v>
      </c>
      <c r="G57" s="15">
        <v>5785074</v>
      </c>
      <c r="H57" s="15">
        <v>1452012</v>
      </c>
      <c r="I57" s="15">
        <v>706249</v>
      </c>
      <c r="J57" s="15">
        <v>932552</v>
      </c>
      <c r="K57" s="15">
        <v>0</v>
      </c>
      <c r="L57" s="15">
        <v>1182126</v>
      </c>
      <c r="M57" s="15">
        <v>0</v>
      </c>
      <c r="N57" s="15">
        <v>468563</v>
      </c>
      <c r="O57" s="15">
        <v>11947</v>
      </c>
      <c r="P57" s="15">
        <v>2000</v>
      </c>
      <c r="Q57" s="15">
        <v>10536523</v>
      </c>
      <c r="R57" s="15">
        <v>6475754</v>
      </c>
      <c r="S57" s="15">
        <v>40838197</v>
      </c>
      <c r="T57" s="15">
        <v>9880601</v>
      </c>
      <c r="V57"/>
      <c r="W57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ht="12.75">
      <c r="A58">
        <v>147</v>
      </c>
      <c r="B58" t="s">
        <v>136</v>
      </c>
      <c r="C58" s="13">
        <v>7230</v>
      </c>
      <c r="D58" s="13">
        <v>2008</v>
      </c>
      <c r="E58" s="14">
        <v>14.86</v>
      </c>
      <c r="F58" s="15">
        <v>8037</v>
      </c>
      <c r="G58" s="15">
        <v>1492550</v>
      </c>
      <c r="H58" s="15">
        <v>279108</v>
      </c>
      <c r="I58" s="15">
        <v>90338</v>
      </c>
      <c r="J58" s="15">
        <v>52039</v>
      </c>
      <c r="K58" s="15">
        <v>0</v>
      </c>
      <c r="L58" s="15">
        <v>43521</v>
      </c>
      <c r="M58" s="15">
        <v>3021</v>
      </c>
      <c r="N58" s="15">
        <v>45388</v>
      </c>
      <c r="O58" s="15">
        <v>8091</v>
      </c>
      <c r="P58" s="15">
        <v>0</v>
      </c>
      <c r="Q58" s="15">
        <v>2014056</v>
      </c>
      <c r="R58" s="15">
        <v>698497</v>
      </c>
      <c r="S58" s="15">
        <v>4882277</v>
      </c>
      <c r="T58" s="15">
        <v>227555</v>
      </c>
      <c r="V58"/>
      <c r="W58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ht="12.75">
      <c r="A59">
        <v>148</v>
      </c>
      <c r="B59" t="s">
        <v>144</v>
      </c>
      <c r="C59" s="13">
        <v>7230</v>
      </c>
      <c r="D59" s="13">
        <v>2008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V59"/>
      <c r="W59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ht="12.75">
      <c r="A60">
        <v>150</v>
      </c>
      <c r="B60" t="s">
        <v>76</v>
      </c>
      <c r="C60" s="13">
        <v>7230</v>
      </c>
      <c r="D60" s="13">
        <v>2008</v>
      </c>
      <c r="E60" s="14">
        <v>0.97</v>
      </c>
      <c r="F60" s="15">
        <v>3492</v>
      </c>
      <c r="G60" s="15">
        <v>70052</v>
      </c>
      <c r="H60" s="15">
        <v>17871</v>
      </c>
      <c r="I60" s="15">
        <v>988211</v>
      </c>
      <c r="J60" s="15">
        <v>54035</v>
      </c>
      <c r="K60" s="15">
        <v>1609</v>
      </c>
      <c r="L60" s="15">
        <v>102740</v>
      </c>
      <c r="M60" s="15">
        <v>259</v>
      </c>
      <c r="N60" s="15">
        <v>10073</v>
      </c>
      <c r="O60" s="15">
        <v>2816</v>
      </c>
      <c r="P60" s="15">
        <v>0</v>
      </c>
      <c r="Q60" s="15">
        <v>1247666</v>
      </c>
      <c r="R60" s="15">
        <v>505091</v>
      </c>
      <c r="S60" s="15">
        <v>3455332</v>
      </c>
      <c r="T60" s="15">
        <v>107703</v>
      </c>
      <c r="V60"/>
      <c r="W60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ht="12.75">
      <c r="A61">
        <v>152</v>
      </c>
      <c r="B61" t="s">
        <v>96</v>
      </c>
      <c r="C61" s="13">
        <v>7230</v>
      </c>
      <c r="D61" s="13">
        <v>2008</v>
      </c>
      <c r="E61" s="14">
        <v>26.64</v>
      </c>
      <c r="F61" s="15">
        <v>20595</v>
      </c>
      <c r="G61" s="15">
        <v>1901322</v>
      </c>
      <c r="H61" s="15">
        <v>577599</v>
      </c>
      <c r="I61" s="15">
        <v>2255034</v>
      </c>
      <c r="J61" s="15">
        <v>200969</v>
      </c>
      <c r="K61" s="15">
        <v>0</v>
      </c>
      <c r="L61" s="15">
        <v>25804</v>
      </c>
      <c r="M61" s="15">
        <v>4101</v>
      </c>
      <c r="N61" s="15">
        <v>78964</v>
      </c>
      <c r="O61" s="15">
        <v>16639</v>
      </c>
      <c r="P61" s="15">
        <v>0</v>
      </c>
      <c r="Q61" s="15">
        <v>5060432</v>
      </c>
      <c r="R61" s="15">
        <v>3889636</v>
      </c>
      <c r="S61" s="15">
        <v>23635730</v>
      </c>
      <c r="T61" s="15">
        <v>680830</v>
      </c>
      <c r="V61"/>
      <c r="W61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ht="12.75">
      <c r="A62">
        <v>153</v>
      </c>
      <c r="B62" t="s">
        <v>122</v>
      </c>
      <c r="C62" s="13">
        <v>7230</v>
      </c>
      <c r="D62" s="13">
        <v>2008</v>
      </c>
      <c r="E62" s="14">
        <v>6.72</v>
      </c>
      <c r="F62" s="15">
        <v>2938</v>
      </c>
      <c r="G62" s="15">
        <v>450447</v>
      </c>
      <c r="H62" s="15">
        <v>96419</v>
      </c>
      <c r="I62" s="15">
        <v>992007</v>
      </c>
      <c r="J62" s="15">
        <v>108676</v>
      </c>
      <c r="K62" s="15">
        <v>0</v>
      </c>
      <c r="L62" s="15">
        <v>35311</v>
      </c>
      <c r="M62" s="15">
        <v>0</v>
      </c>
      <c r="N62" s="15">
        <v>19377</v>
      </c>
      <c r="O62" s="15">
        <v>3532</v>
      </c>
      <c r="P62" s="15">
        <v>0</v>
      </c>
      <c r="Q62" s="15">
        <v>1705769</v>
      </c>
      <c r="R62" s="15">
        <v>566087</v>
      </c>
      <c r="S62" s="15">
        <v>2120305</v>
      </c>
      <c r="T62" s="15">
        <v>100224</v>
      </c>
      <c r="V62"/>
      <c r="W62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ht="12.75">
      <c r="A63">
        <v>155</v>
      </c>
      <c r="B63" t="s">
        <v>118</v>
      </c>
      <c r="C63" s="13">
        <v>7230</v>
      </c>
      <c r="D63" s="13">
        <v>2008</v>
      </c>
      <c r="E63" s="14">
        <v>103.65</v>
      </c>
      <c r="F63" s="15">
        <v>69703</v>
      </c>
      <c r="G63" s="15">
        <v>7122728</v>
      </c>
      <c r="H63" s="15">
        <v>1767693</v>
      </c>
      <c r="I63" s="15">
        <v>390644</v>
      </c>
      <c r="J63" s="15">
        <v>852013</v>
      </c>
      <c r="K63" s="15">
        <v>596</v>
      </c>
      <c r="L63" s="15">
        <v>139352</v>
      </c>
      <c r="M63" s="15">
        <v>35574</v>
      </c>
      <c r="N63" s="15">
        <v>447328</v>
      </c>
      <c r="O63" s="15">
        <v>66486</v>
      </c>
      <c r="P63" s="15">
        <v>0</v>
      </c>
      <c r="Q63" s="15">
        <v>10822414</v>
      </c>
      <c r="R63" s="15">
        <v>12740291</v>
      </c>
      <c r="S63" s="15">
        <v>115872222</v>
      </c>
      <c r="T63" s="15">
        <v>23845311</v>
      </c>
      <c r="V63"/>
      <c r="W63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ht="12.75">
      <c r="A64">
        <v>156</v>
      </c>
      <c r="B64" t="s">
        <v>121</v>
      </c>
      <c r="C64" s="13">
        <v>7230</v>
      </c>
      <c r="D64" s="13">
        <v>2008</v>
      </c>
      <c r="E64" s="14">
        <v>26.11</v>
      </c>
      <c r="F64" s="15">
        <v>18756</v>
      </c>
      <c r="G64" s="15">
        <v>2120875</v>
      </c>
      <c r="H64" s="15">
        <v>457874</v>
      </c>
      <c r="I64" s="15">
        <v>2181849</v>
      </c>
      <c r="J64" s="15">
        <v>146810</v>
      </c>
      <c r="K64" s="15">
        <v>2424</v>
      </c>
      <c r="L64" s="15">
        <v>102835</v>
      </c>
      <c r="M64" s="15">
        <v>71</v>
      </c>
      <c r="N64" s="15">
        <v>121792</v>
      </c>
      <c r="O64" s="15">
        <v>10887</v>
      </c>
      <c r="P64" s="15">
        <v>0</v>
      </c>
      <c r="Q64" s="15">
        <v>5145417</v>
      </c>
      <c r="R64" s="15">
        <v>2239002</v>
      </c>
      <c r="S64" s="15">
        <v>20788272</v>
      </c>
      <c r="T64" s="15">
        <v>2268279</v>
      </c>
      <c r="V64"/>
      <c r="W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ht="12.75">
      <c r="A65">
        <v>157</v>
      </c>
      <c r="B65" t="s">
        <v>157</v>
      </c>
      <c r="C65" s="13">
        <v>7230</v>
      </c>
      <c r="D65" s="13">
        <v>2008</v>
      </c>
      <c r="E65" s="1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V65"/>
      <c r="W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ht="12.75">
      <c r="A66">
        <v>158</v>
      </c>
      <c r="B66" t="s">
        <v>72</v>
      </c>
      <c r="C66" s="13">
        <v>7230</v>
      </c>
      <c r="D66" s="13">
        <v>2008</v>
      </c>
      <c r="E66" s="14">
        <v>14.28</v>
      </c>
      <c r="F66" s="15">
        <v>2479</v>
      </c>
      <c r="G66" s="15">
        <v>769298</v>
      </c>
      <c r="H66" s="15">
        <v>174428</v>
      </c>
      <c r="I66" s="15">
        <v>0</v>
      </c>
      <c r="J66" s="15">
        <v>36623</v>
      </c>
      <c r="K66" s="15">
        <v>0</v>
      </c>
      <c r="L66" s="15">
        <v>11930</v>
      </c>
      <c r="M66" s="15">
        <v>0</v>
      </c>
      <c r="N66" s="15">
        <v>20703</v>
      </c>
      <c r="O66" s="15">
        <v>4499</v>
      </c>
      <c r="P66" s="15">
        <v>0</v>
      </c>
      <c r="Q66" s="15">
        <v>1017481</v>
      </c>
      <c r="R66" s="15">
        <v>481054</v>
      </c>
      <c r="S66" s="15">
        <v>1906071</v>
      </c>
      <c r="T66" s="15">
        <v>0</v>
      </c>
      <c r="V66"/>
      <c r="W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ht="12.75">
      <c r="A67">
        <v>159</v>
      </c>
      <c r="B67" t="s">
        <v>107</v>
      </c>
      <c r="C67" s="13">
        <v>7230</v>
      </c>
      <c r="D67" s="13">
        <v>2008</v>
      </c>
      <c r="E67" s="14">
        <v>97</v>
      </c>
      <c r="F67" s="15">
        <v>71360</v>
      </c>
      <c r="G67" s="15">
        <v>7194670</v>
      </c>
      <c r="H67" s="15">
        <v>2718182</v>
      </c>
      <c r="I67" s="15">
        <v>900257</v>
      </c>
      <c r="J67" s="15">
        <v>967912</v>
      </c>
      <c r="K67" s="15">
        <v>2964</v>
      </c>
      <c r="L67" s="15">
        <v>115663</v>
      </c>
      <c r="M67" s="15">
        <v>0</v>
      </c>
      <c r="N67" s="15">
        <v>559226</v>
      </c>
      <c r="O67" s="15">
        <v>43566</v>
      </c>
      <c r="P67" s="15">
        <v>16687</v>
      </c>
      <c r="Q67" s="15">
        <v>12485753</v>
      </c>
      <c r="R67" s="15">
        <v>7363702</v>
      </c>
      <c r="S67" s="15">
        <v>76846486</v>
      </c>
      <c r="T67" s="15">
        <v>22191334</v>
      </c>
      <c r="V67"/>
      <c r="W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ht="12.75">
      <c r="A68">
        <v>161</v>
      </c>
      <c r="B68" t="s">
        <v>163</v>
      </c>
      <c r="C68" s="13">
        <v>7230</v>
      </c>
      <c r="D68" s="13">
        <v>2008</v>
      </c>
      <c r="E68" s="14">
        <v>65</v>
      </c>
      <c r="F68" s="15">
        <v>50749</v>
      </c>
      <c r="G68" s="15">
        <v>4528819</v>
      </c>
      <c r="H68" s="15">
        <v>925570</v>
      </c>
      <c r="I68" s="15">
        <v>2273622</v>
      </c>
      <c r="J68" s="15">
        <v>689879</v>
      </c>
      <c r="K68" s="15">
        <v>0</v>
      </c>
      <c r="L68" s="15">
        <v>14040</v>
      </c>
      <c r="M68" s="15">
        <v>69250</v>
      </c>
      <c r="N68" s="15">
        <v>276884</v>
      </c>
      <c r="O68" s="15">
        <v>150607</v>
      </c>
      <c r="P68" s="15">
        <v>0</v>
      </c>
      <c r="Q68" s="15">
        <v>8928671</v>
      </c>
      <c r="R68" s="15">
        <v>4970360</v>
      </c>
      <c r="S68" s="15">
        <v>32531940</v>
      </c>
      <c r="T68" s="15">
        <v>7485657</v>
      </c>
      <c r="V68"/>
      <c r="W68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ht="12.75">
      <c r="A69">
        <v>162</v>
      </c>
      <c r="B69" t="s">
        <v>151</v>
      </c>
      <c r="C69" s="13">
        <v>7230</v>
      </c>
      <c r="D69" s="13">
        <v>2008</v>
      </c>
      <c r="E69" s="14">
        <v>136</v>
      </c>
      <c r="F69" s="15">
        <v>72187</v>
      </c>
      <c r="G69" s="15">
        <v>9538995</v>
      </c>
      <c r="H69" s="15">
        <v>2664614</v>
      </c>
      <c r="I69" s="15">
        <v>6008116</v>
      </c>
      <c r="J69" s="15">
        <v>808688</v>
      </c>
      <c r="K69" s="15">
        <v>6028</v>
      </c>
      <c r="L69" s="15">
        <v>39956</v>
      </c>
      <c r="M69" s="15">
        <v>8322</v>
      </c>
      <c r="N69" s="15">
        <v>1078260</v>
      </c>
      <c r="O69" s="15">
        <v>83195</v>
      </c>
      <c r="P69" s="15">
        <v>0</v>
      </c>
      <c r="Q69" s="15">
        <v>20236174</v>
      </c>
      <c r="R69" s="15">
        <v>6074841</v>
      </c>
      <c r="S69" s="15">
        <v>79511148</v>
      </c>
      <c r="T69" s="15">
        <v>26685874</v>
      </c>
      <c r="V69"/>
      <c r="W69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ht="12.75">
      <c r="A70">
        <v>164</v>
      </c>
      <c r="B70" t="s">
        <v>80</v>
      </c>
      <c r="C70" s="13">
        <v>7230</v>
      </c>
      <c r="D70" s="13">
        <v>2008</v>
      </c>
      <c r="E70" s="14">
        <v>100.62</v>
      </c>
      <c r="F70" s="15">
        <v>55766</v>
      </c>
      <c r="G70" s="15">
        <v>6826763</v>
      </c>
      <c r="H70" s="15">
        <v>1530568</v>
      </c>
      <c r="I70" s="15">
        <v>106826</v>
      </c>
      <c r="J70" s="15">
        <v>948168</v>
      </c>
      <c r="K70" s="15">
        <v>4218</v>
      </c>
      <c r="L70" s="15">
        <v>779138</v>
      </c>
      <c r="M70" s="15">
        <v>0</v>
      </c>
      <c r="N70" s="15">
        <v>987756</v>
      </c>
      <c r="O70" s="15">
        <v>44490</v>
      </c>
      <c r="P70" s="15">
        <v>1295</v>
      </c>
      <c r="Q70" s="15">
        <v>11226632</v>
      </c>
      <c r="R70" s="15">
        <v>11964844</v>
      </c>
      <c r="S70" s="15">
        <v>69869326</v>
      </c>
      <c r="T70" s="15">
        <v>17881984</v>
      </c>
      <c r="V70"/>
      <c r="W70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ht="12.75">
      <c r="A71">
        <v>165</v>
      </c>
      <c r="B71" t="s">
        <v>93</v>
      </c>
      <c r="C71" s="13">
        <v>7230</v>
      </c>
      <c r="D71" s="13">
        <v>2008</v>
      </c>
      <c r="E71" s="14">
        <v>10.08</v>
      </c>
      <c r="F71" s="15">
        <v>4216</v>
      </c>
      <c r="G71" s="15">
        <v>811017</v>
      </c>
      <c r="H71" s="15">
        <v>189056</v>
      </c>
      <c r="I71" s="15">
        <v>126018</v>
      </c>
      <c r="J71" s="15">
        <v>30389</v>
      </c>
      <c r="K71" s="15">
        <v>87</v>
      </c>
      <c r="L71" s="15">
        <v>6793</v>
      </c>
      <c r="M71" s="15">
        <v>3358</v>
      </c>
      <c r="N71" s="15">
        <v>15768</v>
      </c>
      <c r="O71" s="15">
        <v>29315</v>
      </c>
      <c r="P71" s="15">
        <v>3038</v>
      </c>
      <c r="Q71" s="15">
        <v>1208763</v>
      </c>
      <c r="R71" s="15">
        <v>645826</v>
      </c>
      <c r="S71" s="15">
        <v>4243994</v>
      </c>
      <c r="T71" s="15">
        <v>223573</v>
      </c>
      <c r="V71"/>
      <c r="W71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ht="12.75">
      <c r="A72">
        <v>167</v>
      </c>
      <c r="B72" t="s">
        <v>81</v>
      </c>
      <c r="C72" s="13">
        <v>7230</v>
      </c>
      <c r="D72" s="13">
        <v>2008</v>
      </c>
      <c r="E72" s="14">
        <v>2.23</v>
      </c>
      <c r="F72" s="15">
        <v>2098</v>
      </c>
      <c r="G72" s="15">
        <v>129887</v>
      </c>
      <c r="H72" s="15">
        <v>30959</v>
      </c>
      <c r="I72" s="15">
        <v>0</v>
      </c>
      <c r="J72" s="15">
        <v>14938</v>
      </c>
      <c r="K72" s="15">
        <v>0</v>
      </c>
      <c r="L72" s="15">
        <v>0</v>
      </c>
      <c r="M72" s="15">
        <v>0</v>
      </c>
      <c r="N72" s="15">
        <v>10480</v>
      </c>
      <c r="O72" s="15">
        <v>0</v>
      </c>
      <c r="P72" s="15">
        <v>0</v>
      </c>
      <c r="Q72" s="15">
        <v>186264</v>
      </c>
      <c r="R72" s="15">
        <v>402057</v>
      </c>
      <c r="S72" s="15">
        <v>1208670</v>
      </c>
      <c r="T72" s="15">
        <v>19236</v>
      </c>
      <c r="V72"/>
      <c r="W72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ht="12.75">
      <c r="A73">
        <v>168</v>
      </c>
      <c r="B73" t="s">
        <v>74</v>
      </c>
      <c r="C73" s="13">
        <v>7230</v>
      </c>
      <c r="D73" s="13">
        <v>2008</v>
      </c>
      <c r="E73" s="14">
        <v>45.02</v>
      </c>
      <c r="F73" s="15">
        <v>30065</v>
      </c>
      <c r="G73" s="15">
        <v>3031596</v>
      </c>
      <c r="H73" s="15">
        <v>686823</v>
      </c>
      <c r="I73" s="15">
        <v>3007571</v>
      </c>
      <c r="J73" s="15">
        <v>277989</v>
      </c>
      <c r="K73" s="15">
        <v>0</v>
      </c>
      <c r="L73" s="15">
        <v>217840</v>
      </c>
      <c r="M73" s="15">
        <v>0</v>
      </c>
      <c r="N73" s="15">
        <v>112926</v>
      </c>
      <c r="O73" s="15">
        <v>22211</v>
      </c>
      <c r="P73" s="15">
        <v>138424</v>
      </c>
      <c r="Q73" s="15">
        <v>7218532</v>
      </c>
      <c r="R73" s="15">
        <v>3576407</v>
      </c>
      <c r="S73" s="15">
        <v>28875258</v>
      </c>
      <c r="T73" s="15">
        <v>8853038</v>
      </c>
      <c r="V73"/>
      <c r="W73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ht="12.75">
      <c r="A74">
        <v>169</v>
      </c>
      <c r="B74" t="s">
        <v>87</v>
      </c>
      <c r="C74" s="13">
        <v>7230</v>
      </c>
      <c r="D74" s="13">
        <v>2008</v>
      </c>
      <c r="E74" s="14">
        <v>7.8</v>
      </c>
      <c r="F74" s="15">
        <v>9197</v>
      </c>
      <c r="G74" s="15">
        <v>1360435</v>
      </c>
      <c r="H74" s="15">
        <v>157661</v>
      </c>
      <c r="I74" s="15">
        <v>0</v>
      </c>
      <c r="J74" s="15">
        <v>178391</v>
      </c>
      <c r="K74" s="15">
        <v>926</v>
      </c>
      <c r="L74" s="15">
        <v>111920</v>
      </c>
      <c r="M74" s="15">
        <v>0</v>
      </c>
      <c r="N74" s="15">
        <v>42763</v>
      </c>
      <c r="O74" s="15">
        <v>1014007</v>
      </c>
      <c r="P74" s="15">
        <v>0</v>
      </c>
      <c r="Q74" s="15">
        <v>2866103</v>
      </c>
      <c r="R74" s="15">
        <v>213620</v>
      </c>
      <c r="S74" s="15">
        <v>2866104</v>
      </c>
      <c r="T74" s="15">
        <v>2866104</v>
      </c>
      <c r="V74"/>
      <c r="W7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ht="12.75">
      <c r="A75">
        <v>170</v>
      </c>
      <c r="B75" t="s">
        <v>112</v>
      </c>
      <c r="C75" s="13">
        <v>7230</v>
      </c>
      <c r="D75" s="13">
        <v>2008</v>
      </c>
      <c r="E75" s="14">
        <v>174.64</v>
      </c>
      <c r="F75" s="15">
        <v>111075</v>
      </c>
      <c r="G75" s="15">
        <v>10942864</v>
      </c>
      <c r="H75" s="15">
        <v>3109171</v>
      </c>
      <c r="I75" s="15">
        <v>3272535</v>
      </c>
      <c r="J75" s="15">
        <v>1310395</v>
      </c>
      <c r="K75" s="15">
        <v>7815</v>
      </c>
      <c r="L75" s="15">
        <v>408810</v>
      </c>
      <c r="M75" s="15">
        <v>112407</v>
      </c>
      <c r="N75" s="15">
        <v>878491</v>
      </c>
      <c r="O75" s="15">
        <v>68529</v>
      </c>
      <c r="P75" s="15">
        <v>179344</v>
      </c>
      <c r="Q75" s="15">
        <v>19931673</v>
      </c>
      <c r="R75" s="15">
        <v>12891600</v>
      </c>
      <c r="S75" s="15">
        <v>114419191</v>
      </c>
      <c r="T75" s="15">
        <v>26425821</v>
      </c>
      <c r="V75"/>
      <c r="W75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ht="12.75">
      <c r="A76">
        <v>172</v>
      </c>
      <c r="B76" t="s">
        <v>139</v>
      </c>
      <c r="C76" s="13">
        <v>7230</v>
      </c>
      <c r="D76" s="13">
        <v>2008</v>
      </c>
      <c r="E76" s="14">
        <v>20.75</v>
      </c>
      <c r="F76" s="15">
        <v>9633</v>
      </c>
      <c r="G76" s="15">
        <v>2354966</v>
      </c>
      <c r="H76" s="15">
        <v>572244</v>
      </c>
      <c r="I76" s="15">
        <v>106242</v>
      </c>
      <c r="J76" s="15">
        <v>67936</v>
      </c>
      <c r="K76" s="15">
        <v>2135</v>
      </c>
      <c r="L76" s="15">
        <v>9409</v>
      </c>
      <c r="M76" s="15">
        <v>5738</v>
      </c>
      <c r="N76" s="15">
        <v>179912</v>
      </c>
      <c r="O76" s="15">
        <v>102183</v>
      </c>
      <c r="P76" s="15">
        <v>7250</v>
      </c>
      <c r="Q76" s="15">
        <v>3393515</v>
      </c>
      <c r="R76" s="15">
        <v>1522247</v>
      </c>
      <c r="S76" s="15">
        <v>6033766</v>
      </c>
      <c r="T76" s="15">
        <v>374159</v>
      </c>
      <c r="V76"/>
      <c r="W76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ht="12.75">
      <c r="A77">
        <v>173</v>
      </c>
      <c r="B77" t="s">
        <v>97</v>
      </c>
      <c r="C77" s="13">
        <v>7230</v>
      </c>
      <c r="D77" s="13">
        <v>2008</v>
      </c>
      <c r="E77" s="14">
        <v>12.98</v>
      </c>
      <c r="F77" s="15">
        <v>5389</v>
      </c>
      <c r="G77" s="15">
        <v>1185664</v>
      </c>
      <c r="H77" s="15">
        <v>252952</v>
      </c>
      <c r="I77" s="15">
        <v>75100</v>
      </c>
      <c r="J77" s="15">
        <v>70269</v>
      </c>
      <c r="K77" s="15">
        <v>0</v>
      </c>
      <c r="L77" s="15">
        <v>10276</v>
      </c>
      <c r="M77" s="15">
        <v>787</v>
      </c>
      <c r="N77" s="15">
        <v>66948</v>
      </c>
      <c r="O77" s="15">
        <v>60887</v>
      </c>
      <c r="P77" s="15">
        <v>0</v>
      </c>
      <c r="Q77" s="15">
        <v>1722883</v>
      </c>
      <c r="R77" s="15">
        <v>909699</v>
      </c>
      <c r="S77" s="15">
        <v>4323302</v>
      </c>
      <c r="T77" s="15">
        <v>75171</v>
      </c>
      <c r="V77"/>
      <c r="W77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ht="12.75">
      <c r="A78">
        <v>175</v>
      </c>
      <c r="B78" t="s">
        <v>146</v>
      </c>
      <c r="C78" s="13">
        <v>7230</v>
      </c>
      <c r="D78" s="13">
        <v>2008</v>
      </c>
      <c r="E78" s="14">
        <v>90.87</v>
      </c>
      <c r="F78" s="15">
        <v>34915</v>
      </c>
      <c r="G78" s="15">
        <v>12991640</v>
      </c>
      <c r="H78" s="15">
        <v>2769284</v>
      </c>
      <c r="I78" s="15">
        <v>743861</v>
      </c>
      <c r="J78" s="15">
        <v>490137</v>
      </c>
      <c r="K78" s="15">
        <v>12855</v>
      </c>
      <c r="L78" s="15">
        <v>570810</v>
      </c>
      <c r="M78" s="15">
        <v>1603</v>
      </c>
      <c r="N78" s="15">
        <v>249449</v>
      </c>
      <c r="O78" s="15">
        <v>865895</v>
      </c>
      <c r="P78" s="15">
        <v>39649</v>
      </c>
      <c r="Q78" s="15">
        <v>18655885</v>
      </c>
      <c r="R78" s="15">
        <v>7584464</v>
      </c>
      <c r="S78" s="15">
        <v>64476880</v>
      </c>
      <c r="T78" s="15">
        <v>7382925</v>
      </c>
      <c r="V78"/>
      <c r="W78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12.75">
      <c r="A79">
        <v>176</v>
      </c>
      <c r="B79" t="s">
        <v>114</v>
      </c>
      <c r="C79" s="13">
        <v>7230</v>
      </c>
      <c r="D79" s="13">
        <v>2008</v>
      </c>
      <c r="E79" s="14">
        <v>150.67</v>
      </c>
      <c r="F79" s="15">
        <v>64147</v>
      </c>
      <c r="G79" s="15">
        <v>10197279</v>
      </c>
      <c r="H79" s="15">
        <v>2595100</v>
      </c>
      <c r="I79" s="15">
        <v>10122435</v>
      </c>
      <c r="J79" s="15">
        <v>1365835</v>
      </c>
      <c r="K79" s="15">
        <v>19526</v>
      </c>
      <c r="L79" s="15">
        <v>1950489</v>
      </c>
      <c r="M79" s="15">
        <v>174</v>
      </c>
      <c r="N79" s="15">
        <v>377606</v>
      </c>
      <c r="O79" s="15">
        <v>8093</v>
      </c>
      <c r="P79" s="15">
        <v>283457</v>
      </c>
      <c r="Q79" s="15">
        <v>26353080</v>
      </c>
      <c r="R79" s="15">
        <v>14786842</v>
      </c>
      <c r="S79" s="15">
        <v>142039328</v>
      </c>
      <c r="T79" s="15">
        <v>33736139</v>
      </c>
      <c r="V79"/>
      <c r="W79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ht="12.75">
      <c r="A80">
        <v>178</v>
      </c>
      <c r="B80" t="s">
        <v>130</v>
      </c>
      <c r="C80" s="13">
        <v>7230</v>
      </c>
      <c r="D80" s="13">
        <v>2008</v>
      </c>
      <c r="E80" s="14">
        <v>0.56</v>
      </c>
      <c r="F80" s="15">
        <v>528</v>
      </c>
      <c r="G80" s="15">
        <v>50428</v>
      </c>
      <c r="H80" s="15">
        <v>27944</v>
      </c>
      <c r="I80" s="15">
        <v>73899</v>
      </c>
      <c r="J80" s="15">
        <v>1203</v>
      </c>
      <c r="K80" s="15">
        <v>0</v>
      </c>
      <c r="L80" s="15">
        <v>5722</v>
      </c>
      <c r="M80" s="15">
        <v>0</v>
      </c>
      <c r="N80" s="15">
        <v>24076</v>
      </c>
      <c r="O80" s="15">
        <v>1107</v>
      </c>
      <c r="P80" s="15">
        <v>0</v>
      </c>
      <c r="Q80" s="15">
        <v>184379</v>
      </c>
      <c r="R80" s="15">
        <v>238310</v>
      </c>
      <c r="S80" s="15">
        <v>381205</v>
      </c>
      <c r="T80" s="15">
        <v>1226</v>
      </c>
      <c r="V80"/>
      <c r="W80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ht="12.75">
      <c r="A81">
        <v>180</v>
      </c>
      <c r="B81" t="s">
        <v>117</v>
      </c>
      <c r="C81" s="13">
        <v>7230</v>
      </c>
      <c r="D81" s="13">
        <v>2008</v>
      </c>
      <c r="E81" s="14">
        <v>59.5</v>
      </c>
      <c r="F81" s="15">
        <v>32761</v>
      </c>
      <c r="G81" s="15">
        <v>2626146</v>
      </c>
      <c r="H81" s="15">
        <v>654786</v>
      </c>
      <c r="I81" s="15">
        <v>14766</v>
      </c>
      <c r="J81" s="15">
        <v>417416</v>
      </c>
      <c r="K81" s="15">
        <v>0</v>
      </c>
      <c r="L81" s="15">
        <v>14925</v>
      </c>
      <c r="M81" s="15">
        <v>953</v>
      </c>
      <c r="N81" s="15">
        <v>145732</v>
      </c>
      <c r="O81" s="15">
        <v>8156</v>
      </c>
      <c r="P81" s="15">
        <v>27033</v>
      </c>
      <c r="Q81" s="15">
        <v>3855847</v>
      </c>
      <c r="R81" s="15">
        <v>1963497</v>
      </c>
      <c r="S81" s="15">
        <v>15577751</v>
      </c>
      <c r="T81" s="15">
        <v>2020956</v>
      </c>
      <c r="V81"/>
      <c r="W81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ht="12.75">
      <c r="A82">
        <v>183</v>
      </c>
      <c r="B82" t="s">
        <v>70</v>
      </c>
      <c r="C82" s="13">
        <v>7230</v>
      </c>
      <c r="D82" s="13">
        <v>2008</v>
      </c>
      <c r="E82" s="14">
        <v>46.43</v>
      </c>
      <c r="F82" s="15">
        <v>38851</v>
      </c>
      <c r="G82" s="15">
        <v>3943820</v>
      </c>
      <c r="H82" s="15">
        <v>798494</v>
      </c>
      <c r="I82" s="15">
        <v>160250</v>
      </c>
      <c r="J82" s="15">
        <v>485040</v>
      </c>
      <c r="K82" s="15">
        <v>0</v>
      </c>
      <c r="L82" s="15">
        <v>35</v>
      </c>
      <c r="M82" s="15">
        <v>5618</v>
      </c>
      <c r="N82" s="15">
        <v>202559</v>
      </c>
      <c r="O82" s="15">
        <v>36595</v>
      </c>
      <c r="P82" s="15">
        <v>0</v>
      </c>
      <c r="Q82" s="15">
        <v>5632411</v>
      </c>
      <c r="R82" s="15">
        <v>3996256</v>
      </c>
      <c r="S82" s="15">
        <v>45265392</v>
      </c>
      <c r="T82" s="15">
        <v>11131424</v>
      </c>
      <c r="V82"/>
      <c r="W82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ht="12.75">
      <c r="A83">
        <v>186</v>
      </c>
      <c r="B83" t="s">
        <v>135</v>
      </c>
      <c r="C83" s="13">
        <v>7230</v>
      </c>
      <c r="D83" s="13">
        <v>2008</v>
      </c>
      <c r="E83" s="14">
        <v>6.69</v>
      </c>
      <c r="F83" s="15">
        <v>7004</v>
      </c>
      <c r="G83" s="15">
        <v>447159</v>
      </c>
      <c r="H83" s="15">
        <v>76392</v>
      </c>
      <c r="I83" s="15">
        <v>735446</v>
      </c>
      <c r="J83" s="15">
        <v>20134</v>
      </c>
      <c r="K83" s="15">
        <v>0</v>
      </c>
      <c r="L83" s="15">
        <v>6837</v>
      </c>
      <c r="M83" s="15">
        <v>195</v>
      </c>
      <c r="N83" s="15">
        <v>19815</v>
      </c>
      <c r="O83" s="15">
        <v>11664</v>
      </c>
      <c r="P83" s="15">
        <v>0</v>
      </c>
      <c r="Q83" s="15">
        <v>1317642</v>
      </c>
      <c r="R83" s="15">
        <v>1242005</v>
      </c>
      <c r="S83" s="15">
        <v>5437554</v>
      </c>
      <c r="T83" s="15">
        <v>116</v>
      </c>
      <c r="V83"/>
      <c r="W83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ht="12.75">
      <c r="A84">
        <v>191</v>
      </c>
      <c r="B84" t="s">
        <v>106</v>
      </c>
      <c r="C84" s="13">
        <v>7230</v>
      </c>
      <c r="D84" s="13">
        <v>2008</v>
      </c>
      <c r="E84" s="14">
        <v>38.64</v>
      </c>
      <c r="F84" s="15">
        <v>32668</v>
      </c>
      <c r="G84" s="15">
        <v>2923028</v>
      </c>
      <c r="H84" s="15">
        <v>1000993</v>
      </c>
      <c r="I84" s="15">
        <v>925</v>
      </c>
      <c r="J84" s="15">
        <v>466973</v>
      </c>
      <c r="K84" s="15">
        <v>0</v>
      </c>
      <c r="L84" s="15">
        <v>219904</v>
      </c>
      <c r="M84" s="15">
        <v>0</v>
      </c>
      <c r="N84" s="15">
        <v>87640</v>
      </c>
      <c r="O84" s="15">
        <v>22495</v>
      </c>
      <c r="P84" s="15">
        <v>434410</v>
      </c>
      <c r="Q84" s="15">
        <v>4287548</v>
      </c>
      <c r="R84" s="15">
        <v>2313974</v>
      </c>
      <c r="S84" s="15">
        <v>32233472</v>
      </c>
      <c r="T84" s="15">
        <v>7340063</v>
      </c>
      <c r="V84"/>
      <c r="W8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ht="12.75">
      <c r="A85">
        <v>193</v>
      </c>
      <c r="B85" t="s">
        <v>149</v>
      </c>
      <c r="C85" s="13">
        <v>7230</v>
      </c>
      <c r="D85" s="13">
        <v>2008</v>
      </c>
      <c r="E85" s="14">
        <v>12.46</v>
      </c>
      <c r="F85" s="15">
        <v>7856</v>
      </c>
      <c r="G85" s="15">
        <v>780220</v>
      </c>
      <c r="H85" s="15">
        <v>201757</v>
      </c>
      <c r="I85" s="15">
        <v>1365135</v>
      </c>
      <c r="J85" s="15">
        <v>32859</v>
      </c>
      <c r="K85" s="15">
        <v>160</v>
      </c>
      <c r="L85" s="15">
        <v>2707</v>
      </c>
      <c r="M85" s="15">
        <v>0</v>
      </c>
      <c r="N85" s="15">
        <v>45437</v>
      </c>
      <c r="O85" s="15">
        <v>12861</v>
      </c>
      <c r="P85" s="15">
        <v>0</v>
      </c>
      <c r="Q85" s="15">
        <v>2441136</v>
      </c>
      <c r="R85" s="15">
        <v>1168785</v>
      </c>
      <c r="S85" s="15">
        <v>5795946</v>
      </c>
      <c r="T85" s="15">
        <v>292657</v>
      </c>
      <c r="V85"/>
      <c r="W85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ht="12.75">
      <c r="A86">
        <v>194</v>
      </c>
      <c r="B86" t="s">
        <v>152</v>
      </c>
      <c r="C86" s="13">
        <v>7230</v>
      </c>
      <c r="D86" s="13">
        <v>2008</v>
      </c>
      <c r="E86" s="14">
        <v>4.13</v>
      </c>
      <c r="F86" s="15">
        <v>4887</v>
      </c>
      <c r="G86" s="15">
        <v>554446</v>
      </c>
      <c r="H86" s="15">
        <v>139061</v>
      </c>
      <c r="I86" s="15">
        <v>574060</v>
      </c>
      <c r="J86" s="15">
        <v>47145</v>
      </c>
      <c r="K86" s="15">
        <v>0</v>
      </c>
      <c r="L86" s="15">
        <v>4442</v>
      </c>
      <c r="M86" s="15">
        <v>0</v>
      </c>
      <c r="N86" s="15">
        <v>46445</v>
      </c>
      <c r="O86" s="15">
        <v>25609</v>
      </c>
      <c r="P86" s="15">
        <v>0</v>
      </c>
      <c r="Q86" s="15">
        <v>1391208</v>
      </c>
      <c r="R86" s="15">
        <v>736278</v>
      </c>
      <c r="S86" s="15">
        <v>4697224</v>
      </c>
      <c r="T86" s="15">
        <v>187667</v>
      </c>
      <c r="V86"/>
      <c r="W86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ht="12.75">
      <c r="A87">
        <v>195</v>
      </c>
      <c r="B87" t="s">
        <v>128</v>
      </c>
      <c r="C87" s="13">
        <v>7230</v>
      </c>
      <c r="D87" s="13">
        <v>2008</v>
      </c>
      <c r="E87" s="14">
        <v>17.4</v>
      </c>
      <c r="F87" s="15">
        <v>3720</v>
      </c>
      <c r="G87" s="15">
        <v>1486401</v>
      </c>
      <c r="H87" s="15">
        <v>180841</v>
      </c>
      <c r="I87" s="15">
        <v>122300</v>
      </c>
      <c r="J87" s="15">
        <v>25689</v>
      </c>
      <c r="K87" s="15">
        <v>0</v>
      </c>
      <c r="L87" s="15">
        <v>0</v>
      </c>
      <c r="M87" s="15">
        <v>0</v>
      </c>
      <c r="N87" s="15">
        <v>36631</v>
      </c>
      <c r="O87" s="15">
        <v>12589</v>
      </c>
      <c r="P87" s="15">
        <v>0</v>
      </c>
      <c r="Q87" s="15">
        <v>1864451</v>
      </c>
      <c r="R87" s="15">
        <v>1345074</v>
      </c>
      <c r="S87" s="15">
        <v>2538614</v>
      </c>
      <c r="T87" s="15">
        <v>14022</v>
      </c>
      <c r="V87"/>
      <c r="W87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ht="12.75">
      <c r="A88">
        <v>197</v>
      </c>
      <c r="B88" t="s">
        <v>71</v>
      </c>
      <c r="C88" s="13">
        <v>7230</v>
      </c>
      <c r="D88" s="13">
        <v>2008</v>
      </c>
      <c r="E88" s="14">
        <v>17.45</v>
      </c>
      <c r="F88" s="15">
        <v>16557</v>
      </c>
      <c r="G88" s="15">
        <v>1342983</v>
      </c>
      <c r="H88" s="15">
        <v>59152</v>
      </c>
      <c r="I88" s="15">
        <v>0</v>
      </c>
      <c r="J88" s="15">
        <v>59152</v>
      </c>
      <c r="K88" s="15">
        <v>294</v>
      </c>
      <c r="L88" s="15">
        <v>4126</v>
      </c>
      <c r="M88" s="15">
        <v>2204</v>
      </c>
      <c r="N88" s="15">
        <v>67606</v>
      </c>
      <c r="O88" s="15">
        <v>77475</v>
      </c>
      <c r="P88" s="15">
        <v>0</v>
      </c>
      <c r="Q88" s="15">
        <v>1612992</v>
      </c>
      <c r="R88" s="15">
        <v>1111177</v>
      </c>
      <c r="S88" s="15">
        <v>8470555</v>
      </c>
      <c r="T88" s="15">
        <v>1931147</v>
      </c>
      <c r="V88"/>
      <c r="W88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ht="12.75">
      <c r="A89">
        <v>198</v>
      </c>
      <c r="B89" t="s">
        <v>113</v>
      </c>
      <c r="C89" s="13">
        <v>7230</v>
      </c>
      <c r="D89" s="13">
        <v>2008</v>
      </c>
      <c r="E89" s="14">
        <v>31.08</v>
      </c>
      <c r="F89" s="15">
        <v>20901</v>
      </c>
      <c r="G89" s="15">
        <v>2078008</v>
      </c>
      <c r="H89" s="15">
        <v>486048</v>
      </c>
      <c r="I89" s="15">
        <v>253150</v>
      </c>
      <c r="J89" s="15">
        <v>296839</v>
      </c>
      <c r="K89" s="15">
        <v>0</v>
      </c>
      <c r="L89" s="15">
        <v>1544268</v>
      </c>
      <c r="M89" s="15">
        <v>35942</v>
      </c>
      <c r="N89" s="15">
        <v>239536</v>
      </c>
      <c r="O89" s="15">
        <v>14128</v>
      </c>
      <c r="P89" s="15">
        <v>0</v>
      </c>
      <c r="Q89" s="15">
        <v>4947919</v>
      </c>
      <c r="R89" s="15">
        <v>2207263</v>
      </c>
      <c r="S89" s="15">
        <v>8125227</v>
      </c>
      <c r="T89" s="15">
        <v>297793</v>
      </c>
      <c r="V89"/>
      <c r="W89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ht="12.75">
      <c r="A90">
        <v>199</v>
      </c>
      <c r="B90" t="s">
        <v>125</v>
      </c>
      <c r="C90" s="13">
        <v>7230</v>
      </c>
      <c r="D90" s="13">
        <v>2008</v>
      </c>
      <c r="E90" s="14">
        <v>21.4</v>
      </c>
      <c r="F90" s="15">
        <v>25329</v>
      </c>
      <c r="G90" s="15">
        <v>1315725</v>
      </c>
      <c r="H90" s="15">
        <v>280546</v>
      </c>
      <c r="I90" s="15">
        <v>-35000</v>
      </c>
      <c r="J90" s="15">
        <v>55762</v>
      </c>
      <c r="K90" s="15">
        <v>0</v>
      </c>
      <c r="L90" s="15">
        <v>183933</v>
      </c>
      <c r="M90" s="15">
        <v>0</v>
      </c>
      <c r="N90" s="15">
        <v>84132</v>
      </c>
      <c r="O90" s="15">
        <v>17240</v>
      </c>
      <c r="P90" s="15">
        <v>360</v>
      </c>
      <c r="Q90" s="15">
        <v>1901978</v>
      </c>
      <c r="R90" s="15">
        <v>1369372</v>
      </c>
      <c r="S90" s="15">
        <v>12614561</v>
      </c>
      <c r="T90" s="15">
        <v>2382767</v>
      </c>
      <c r="V90"/>
      <c r="W90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ht="12.75">
      <c r="A91">
        <v>201</v>
      </c>
      <c r="B91" t="s">
        <v>156</v>
      </c>
      <c r="C91" s="13">
        <v>7230</v>
      </c>
      <c r="D91" s="13">
        <v>2008</v>
      </c>
      <c r="E91" s="14">
        <v>98.9</v>
      </c>
      <c r="F91" s="15">
        <v>47727</v>
      </c>
      <c r="G91" s="15">
        <v>6500635</v>
      </c>
      <c r="H91" s="15">
        <v>1363886</v>
      </c>
      <c r="I91" s="15">
        <v>115000</v>
      </c>
      <c r="J91" s="15">
        <v>542962</v>
      </c>
      <c r="K91" s="15">
        <v>646</v>
      </c>
      <c r="L91" s="15">
        <v>186251</v>
      </c>
      <c r="M91" s="15">
        <v>30100</v>
      </c>
      <c r="N91" s="15">
        <v>104097</v>
      </c>
      <c r="O91" s="15">
        <v>68989</v>
      </c>
      <c r="P91" s="15">
        <v>25012</v>
      </c>
      <c r="Q91" s="15">
        <v>8887554</v>
      </c>
      <c r="R91" s="15">
        <v>5668480</v>
      </c>
      <c r="S91" s="15">
        <v>60549504</v>
      </c>
      <c r="T91" s="15">
        <v>14512117</v>
      </c>
      <c r="V91"/>
      <c r="W91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ht="12.75">
      <c r="A92">
        <v>202</v>
      </c>
      <c r="B92" t="s">
        <v>155</v>
      </c>
      <c r="C92" s="13">
        <v>7230</v>
      </c>
      <c r="D92" s="13">
        <v>2008</v>
      </c>
      <c r="E92" s="1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1007</v>
      </c>
      <c r="O92" s="15">
        <v>0</v>
      </c>
      <c r="P92" s="15">
        <v>0</v>
      </c>
      <c r="Q92" s="15">
        <v>1007</v>
      </c>
      <c r="R92" s="15">
        <v>499</v>
      </c>
      <c r="S92" s="15">
        <v>0</v>
      </c>
      <c r="T92" s="15">
        <v>0</v>
      </c>
      <c r="V92"/>
      <c r="W92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ht="12.75">
      <c r="A93">
        <v>204</v>
      </c>
      <c r="B93" t="s">
        <v>158</v>
      </c>
      <c r="C93" s="13">
        <v>7230</v>
      </c>
      <c r="D93" s="13">
        <v>2008</v>
      </c>
      <c r="E93" s="1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V93"/>
      <c r="W93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ht="12.75">
      <c r="A94">
        <v>205</v>
      </c>
      <c r="B94" t="s">
        <v>161</v>
      </c>
      <c r="C94" s="13">
        <v>7230</v>
      </c>
      <c r="D94" s="13">
        <v>2008</v>
      </c>
      <c r="E94" s="14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V94"/>
      <c r="W9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20" ht="12.75">
      <c r="A95" s="11">
        <v>206</v>
      </c>
      <c r="B95" s="11" t="s">
        <v>127</v>
      </c>
      <c r="C95" s="11">
        <v>7230</v>
      </c>
      <c r="D95" s="11">
        <v>2008</v>
      </c>
      <c r="E95" s="11">
        <v>21.31</v>
      </c>
      <c r="F95" s="11">
        <v>16327</v>
      </c>
      <c r="G95" s="11">
        <v>1735298</v>
      </c>
      <c r="H95" s="11">
        <v>421541</v>
      </c>
      <c r="I95" s="11">
        <v>1583590</v>
      </c>
      <c r="J95" s="11">
        <v>129057</v>
      </c>
      <c r="K95" s="11">
        <v>0</v>
      </c>
      <c r="L95" s="11">
        <v>170689</v>
      </c>
      <c r="M95" s="11">
        <v>32</v>
      </c>
      <c r="N95" s="11">
        <v>147563</v>
      </c>
      <c r="O95" s="11">
        <v>4800</v>
      </c>
      <c r="P95" s="11">
        <v>0</v>
      </c>
      <c r="Q95" s="11">
        <v>4192570</v>
      </c>
      <c r="R95" s="11">
        <v>2244891</v>
      </c>
      <c r="S95" s="11">
        <v>12254092</v>
      </c>
      <c r="T95" s="11">
        <v>882769</v>
      </c>
    </row>
    <row r="96" spans="1:20" ht="12.75">
      <c r="A96" s="11">
        <v>207</v>
      </c>
      <c r="B96" s="11" t="s">
        <v>126</v>
      </c>
      <c r="C96" s="11">
        <v>7230</v>
      </c>
      <c r="D96" s="11">
        <v>2008</v>
      </c>
      <c r="E96" s="11">
        <v>56.42</v>
      </c>
      <c r="F96" s="11">
        <v>33316</v>
      </c>
      <c r="G96" s="11">
        <v>3025978</v>
      </c>
      <c r="H96" s="11">
        <v>717573</v>
      </c>
      <c r="I96" s="11">
        <v>3523200</v>
      </c>
      <c r="J96" s="11">
        <v>488745</v>
      </c>
      <c r="K96" s="11">
        <v>0</v>
      </c>
      <c r="L96" s="11">
        <v>33943</v>
      </c>
      <c r="M96" s="11">
        <v>0</v>
      </c>
      <c r="N96" s="11">
        <v>304478</v>
      </c>
      <c r="O96" s="11">
        <v>11592</v>
      </c>
      <c r="P96" s="11">
        <v>47583</v>
      </c>
      <c r="Q96" s="11">
        <v>8057926</v>
      </c>
      <c r="R96" s="11">
        <v>4000309</v>
      </c>
      <c r="S96" s="11">
        <v>45804233</v>
      </c>
      <c r="T96" s="11">
        <v>11806126</v>
      </c>
    </row>
    <row r="97" spans="1:20" ht="12.75">
      <c r="A97" s="11">
        <v>208</v>
      </c>
      <c r="B97" s="11" t="s">
        <v>134</v>
      </c>
      <c r="C97" s="11">
        <v>7230</v>
      </c>
      <c r="D97" s="11">
        <v>2008</v>
      </c>
      <c r="E97" s="11">
        <v>57.16</v>
      </c>
      <c r="F97" s="11">
        <v>48821</v>
      </c>
      <c r="G97" s="11">
        <v>4341171</v>
      </c>
      <c r="H97" s="11">
        <v>940981</v>
      </c>
      <c r="I97" s="11">
        <v>647132</v>
      </c>
      <c r="J97" s="11">
        <v>822939</v>
      </c>
      <c r="K97" s="11">
        <v>0</v>
      </c>
      <c r="L97" s="11">
        <v>136810</v>
      </c>
      <c r="M97" s="11">
        <v>0</v>
      </c>
      <c r="N97" s="11">
        <v>765814</v>
      </c>
      <c r="O97" s="11">
        <v>35822</v>
      </c>
      <c r="P97" s="11">
        <v>0</v>
      </c>
      <c r="Q97" s="11">
        <v>7690669</v>
      </c>
      <c r="R97" s="11">
        <v>4249941</v>
      </c>
      <c r="S97" s="11">
        <v>40747431</v>
      </c>
      <c r="T97" s="11">
        <v>9281507</v>
      </c>
    </row>
    <row r="98" spans="1:4" ht="12.75">
      <c r="A98" s="11">
        <v>209</v>
      </c>
      <c r="B98" s="11" t="s">
        <v>166</v>
      </c>
      <c r="D98" s="11">
        <v>2008</v>
      </c>
    </row>
    <row r="99" spans="1:20" ht="12.75">
      <c r="A99" s="11">
        <v>904</v>
      </c>
      <c r="B99" s="11" t="s">
        <v>129</v>
      </c>
      <c r="C99" s="11">
        <v>7230</v>
      </c>
      <c r="D99" s="11">
        <v>2008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11157</v>
      </c>
      <c r="M99" s="11">
        <v>0</v>
      </c>
      <c r="N99" s="11">
        <v>0</v>
      </c>
      <c r="O99" s="11">
        <v>0</v>
      </c>
      <c r="P99" s="11">
        <v>0</v>
      </c>
      <c r="Q99" s="11">
        <v>11157</v>
      </c>
      <c r="R99" s="11">
        <v>3062</v>
      </c>
      <c r="S99" s="11">
        <v>0</v>
      </c>
      <c r="T99" s="11">
        <v>0</v>
      </c>
    </row>
    <row r="100" spans="1:20" ht="12.75">
      <c r="A100" s="11">
        <v>915</v>
      </c>
      <c r="B100" s="11" t="s">
        <v>145</v>
      </c>
      <c r="C100" s="11">
        <v>7230</v>
      </c>
      <c r="D100" s="11">
        <v>2008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ht="12.75">
      <c r="A101" s="11">
        <v>919</v>
      </c>
      <c r="B101" s="11" t="s">
        <v>164</v>
      </c>
      <c r="C101" s="11">
        <v>7230</v>
      </c>
      <c r="D101" s="11">
        <v>2008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4" spans="1:40" ht="12.75">
      <c r="A104" s="12" t="s">
        <v>17</v>
      </c>
      <c r="B104" s="12" t="s">
        <v>51</v>
      </c>
      <c r="C104" s="12" t="s">
        <v>52</v>
      </c>
      <c r="D104" s="12" t="s">
        <v>53</v>
      </c>
      <c r="E104" s="12" t="s">
        <v>54</v>
      </c>
      <c r="F104" s="12" t="s">
        <v>55</v>
      </c>
      <c r="G104" s="12" t="s">
        <v>56</v>
      </c>
      <c r="H104" s="12" t="s">
        <v>57</v>
      </c>
      <c r="I104" s="12" t="s">
        <v>58</v>
      </c>
      <c r="J104" s="12" t="s">
        <v>59</v>
      </c>
      <c r="K104" s="12" t="s">
        <v>60</v>
      </c>
      <c r="L104" s="12" t="s">
        <v>61</v>
      </c>
      <c r="M104" s="12" t="s">
        <v>62</v>
      </c>
      <c r="N104" s="12" t="s">
        <v>63</v>
      </c>
      <c r="O104" s="12" t="s">
        <v>64</v>
      </c>
      <c r="P104" s="12" t="s">
        <v>65</v>
      </c>
      <c r="Q104" s="12" t="s">
        <v>66</v>
      </c>
      <c r="R104" s="12" t="s">
        <v>67</v>
      </c>
      <c r="S104" s="12" t="s">
        <v>68</v>
      </c>
      <c r="T104" s="12" t="s">
        <v>69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>
      <c r="A105">
        <v>1</v>
      </c>
      <c r="B105" t="s">
        <v>142</v>
      </c>
      <c r="C105" s="13">
        <v>7230</v>
      </c>
      <c r="D105" s="13">
        <v>2009</v>
      </c>
      <c r="E105" s="18">
        <v>163</v>
      </c>
      <c r="F105" s="19">
        <v>85744</v>
      </c>
      <c r="G105" s="19">
        <v>12044180</v>
      </c>
      <c r="H105" s="19">
        <v>4672648</v>
      </c>
      <c r="I105" s="19">
        <v>2600035</v>
      </c>
      <c r="J105" s="19">
        <v>1194847</v>
      </c>
      <c r="K105" s="19">
        <v>7067</v>
      </c>
      <c r="L105" s="19">
        <v>313504</v>
      </c>
      <c r="M105" s="19">
        <v>1652</v>
      </c>
      <c r="N105" s="19">
        <v>266800</v>
      </c>
      <c r="O105" s="19">
        <v>295879</v>
      </c>
      <c r="P105" s="19">
        <v>16354</v>
      </c>
      <c r="Q105" s="19">
        <v>21380258</v>
      </c>
      <c r="R105" s="19">
        <v>13307929</v>
      </c>
      <c r="S105" s="19">
        <v>132510145</v>
      </c>
      <c r="T105" s="19">
        <v>26216735</v>
      </c>
      <c r="V105"/>
      <c r="W105"/>
      <c r="X105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20" ht="12.75">
      <c r="A106">
        <v>3</v>
      </c>
      <c r="B106" t="s">
        <v>160</v>
      </c>
      <c r="C106" s="13">
        <v>7230</v>
      </c>
      <c r="D106" s="13">
        <v>2009</v>
      </c>
      <c r="E106" s="21">
        <v>40</v>
      </c>
      <c r="F106" s="22">
        <v>21748</v>
      </c>
      <c r="G106" s="22">
        <v>3237698</v>
      </c>
      <c r="H106" s="22">
        <v>1233161</v>
      </c>
      <c r="I106" s="22">
        <v>675217</v>
      </c>
      <c r="J106" s="22">
        <v>416950</v>
      </c>
      <c r="K106" s="22">
        <v>561</v>
      </c>
      <c r="L106" s="22">
        <v>66942</v>
      </c>
      <c r="M106" s="22">
        <v>0</v>
      </c>
      <c r="N106" s="22">
        <v>468183</v>
      </c>
      <c r="O106" s="22">
        <v>147894</v>
      </c>
      <c r="P106" s="22">
        <v>6684</v>
      </c>
      <c r="Q106" s="22">
        <v>6239922</v>
      </c>
      <c r="R106" s="22">
        <v>4115364</v>
      </c>
      <c r="S106" s="22">
        <v>40647521</v>
      </c>
      <c r="T106" s="22">
        <v>8488188</v>
      </c>
    </row>
    <row r="107" spans="1:40" ht="12.75">
      <c r="A107">
        <v>8</v>
      </c>
      <c r="B107" t="s">
        <v>92</v>
      </c>
      <c r="C107" s="13">
        <v>7230</v>
      </c>
      <c r="D107" s="13">
        <v>2009</v>
      </c>
      <c r="E107" s="18">
        <v>14.57</v>
      </c>
      <c r="F107" s="19">
        <v>4928</v>
      </c>
      <c r="G107" s="19">
        <v>1091074</v>
      </c>
      <c r="H107" s="19">
        <v>174874</v>
      </c>
      <c r="I107" s="19">
        <v>347618</v>
      </c>
      <c r="J107" s="19">
        <v>31941</v>
      </c>
      <c r="K107" s="19">
        <v>466</v>
      </c>
      <c r="L107" s="19">
        <v>11720</v>
      </c>
      <c r="M107" s="19">
        <v>12317</v>
      </c>
      <c r="N107" s="19">
        <v>0</v>
      </c>
      <c r="O107" s="19">
        <v>56378</v>
      </c>
      <c r="P107" s="19">
        <v>0</v>
      </c>
      <c r="Q107" s="19">
        <v>1726388</v>
      </c>
      <c r="R107" s="19">
        <v>706866</v>
      </c>
      <c r="S107" s="19">
        <v>4467566</v>
      </c>
      <c r="T107" s="19">
        <v>99289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20" ht="12.75">
      <c r="A108">
        <v>10</v>
      </c>
      <c r="B108" t="s">
        <v>119</v>
      </c>
      <c r="C108" s="13">
        <v>7230</v>
      </c>
      <c r="D108" s="13">
        <v>2009</v>
      </c>
      <c r="E108" s="18">
        <v>68.1</v>
      </c>
      <c r="F108" s="19">
        <v>24543</v>
      </c>
      <c r="G108" s="19">
        <v>8308536</v>
      </c>
      <c r="H108" s="19">
        <v>2203131</v>
      </c>
      <c r="I108" s="19">
        <v>0</v>
      </c>
      <c r="J108" s="19">
        <v>818816</v>
      </c>
      <c r="K108" s="19">
        <v>13208</v>
      </c>
      <c r="L108" s="19">
        <v>495708</v>
      </c>
      <c r="M108" s="19">
        <v>11696</v>
      </c>
      <c r="N108" s="19">
        <v>112491</v>
      </c>
      <c r="O108" s="19">
        <v>370250</v>
      </c>
      <c r="P108" s="19">
        <v>618</v>
      </c>
      <c r="Q108" s="19">
        <v>12333218</v>
      </c>
      <c r="R108" s="19">
        <v>3366176</v>
      </c>
      <c r="S108" s="19">
        <v>28321392</v>
      </c>
      <c r="T108" s="19">
        <v>6078461</v>
      </c>
    </row>
    <row r="109" spans="1:40" ht="12.75">
      <c r="A109">
        <v>14</v>
      </c>
      <c r="B109" t="s">
        <v>159</v>
      </c>
      <c r="C109" s="13">
        <v>7230</v>
      </c>
      <c r="D109" s="13">
        <v>2009</v>
      </c>
      <c r="E109" s="18">
        <v>94.05</v>
      </c>
      <c r="F109" s="19">
        <v>38414</v>
      </c>
      <c r="G109" s="19">
        <v>6443301</v>
      </c>
      <c r="H109" s="19">
        <v>1820742</v>
      </c>
      <c r="I109" s="19">
        <v>0</v>
      </c>
      <c r="J109" s="19">
        <v>765872</v>
      </c>
      <c r="K109" s="19">
        <v>0</v>
      </c>
      <c r="L109" s="19">
        <v>1464088</v>
      </c>
      <c r="M109" s="19">
        <v>0</v>
      </c>
      <c r="N109" s="19">
        <v>624495</v>
      </c>
      <c r="O109" s="19">
        <v>44512</v>
      </c>
      <c r="P109" s="19">
        <v>0</v>
      </c>
      <c r="Q109" s="19">
        <v>11163010</v>
      </c>
      <c r="R109" s="19">
        <v>9950045</v>
      </c>
      <c r="S109" s="19">
        <v>36667380</v>
      </c>
      <c r="T109" s="19">
        <v>10810614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ht="12.75">
      <c r="A110">
        <v>20</v>
      </c>
      <c r="B110" t="s">
        <v>86</v>
      </c>
      <c r="C110" s="13">
        <v>7230</v>
      </c>
      <c r="D110" s="13">
        <v>2009</v>
      </c>
      <c r="E110" s="18">
        <v>0</v>
      </c>
      <c r="F110" s="19">
        <v>32314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ht="12.75">
      <c r="A111">
        <v>21</v>
      </c>
      <c r="B111" t="s">
        <v>98</v>
      </c>
      <c r="C111" s="13">
        <v>7230</v>
      </c>
      <c r="D111" s="13">
        <v>2009</v>
      </c>
      <c r="E111" s="18">
        <v>19</v>
      </c>
      <c r="F111" s="19">
        <v>6999</v>
      </c>
      <c r="G111" s="19">
        <v>1444074</v>
      </c>
      <c r="H111" s="19">
        <v>289427</v>
      </c>
      <c r="I111" s="19">
        <v>114075</v>
      </c>
      <c r="J111" s="19">
        <v>84023</v>
      </c>
      <c r="K111" s="19">
        <v>5335</v>
      </c>
      <c r="L111" s="19">
        <v>22386</v>
      </c>
      <c r="M111" s="19">
        <v>0</v>
      </c>
      <c r="N111" s="19">
        <v>48283</v>
      </c>
      <c r="O111" s="19">
        <v>17607</v>
      </c>
      <c r="P111" s="19">
        <v>0</v>
      </c>
      <c r="Q111" s="19">
        <v>2025210</v>
      </c>
      <c r="R111" s="19">
        <v>798789</v>
      </c>
      <c r="S111" s="19">
        <v>4348837</v>
      </c>
      <c r="T111" s="19">
        <v>123375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ht="12.75">
      <c r="A112">
        <v>22</v>
      </c>
      <c r="B112" t="s">
        <v>95</v>
      </c>
      <c r="C112" s="13">
        <v>7230</v>
      </c>
      <c r="D112" s="13">
        <v>2009</v>
      </c>
      <c r="E112" s="18">
        <v>31.15</v>
      </c>
      <c r="F112" s="19">
        <v>26532</v>
      </c>
      <c r="G112" s="19">
        <v>1994779</v>
      </c>
      <c r="H112" s="19">
        <v>547723</v>
      </c>
      <c r="I112" s="19">
        <v>2576824</v>
      </c>
      <c r="J112" s="19">
        <v>275431</v>
      </c>
      <c r="K112" s="19">
        <v>551</v>
      </c>
      <c r="L112" s="19">
        <v>10285</v>
      </c>
      <c r="M112" s="19">
        <v>11449</v>
      </c>
      <c r="N112" s="19">
        <v>51590</v>
      </c>
      <c r="O112" s="19">
        <v>36061</v>
      </c>
      <c r="P112" s="19">
        <v>72085</v>
      </c>
      <c r="Q112" s="19">
        <v>5432608</v>
      </c>
      <c r="R112" s="19">
        <v>2737409</v>
      </c>
      <c r="S112" s="19">
        <v>33616476</v>
      </c>
      <c r="T112" s="19">
        <v>1241990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ht="12.75">
      <c r="A113">
        <v>23</v>
      </c>
      <c r="B113" t="s">
        <v>141</v>
      </c>
      <c r="C113" s="13">
        <v>7230</v>
      </c>
      <c r="D113" s="13">
        <v>2009</v>
      </c>
      <c r="E113" s="18">
        <v>10.91</v>
      </c>
      <c r="F113" s="19">
        <v>4609</v>
      </c>
      <c r="G113" s="19">
        <v>849503</v>
      </c>
      <c r="H113" s="19">
        <v>199311</v>
      </c>
      <c r="I113" s="19">
        <v>255585</v>
      </c>
      <c r="J113" s="19">
        <v>9570</v>
      </c>
      <c r="K113" s="19">
        <v>0</v>
      </c>
      <c r="L113" s="19">
        <v>385</v>
      </c>
      <c r="M113" s="19">
        <v>0</v>
      </c>
      <c r="N113" s="19">
        <v>13184</v>
      </c>
      <c r="O113" s="19">
        <v>26108</v>
      </c>
      <c r="P113" s="19">
        <v>0</v>
      </c>
      <c r="Q113" s="19">
        <v>1353646</v>
      </c>
      <c r="R113" s="19">
        <v>452624</v>
      </c>
      <c r="S113" s="19">
        <v>3068159</v>
      </c>
      <c r="T113" s="19">
        <v>127655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20" ht="12.75">
      <c r="A114">
        <v>26</v>
      </c>
      <c r="B114" t="s">
        <v>104</v>
      </c>
      <c r="C114" s="13">
        <v>7230</v>
      </c>
      <c r="D114" s="13">
        <v>2009</v>
      </c>
      <c r="E114" s="18">
        <v>78.98</v>
      </c>
      <c r="F114" s="19">
        <v>52957</v>
      </c>
      <c r="G114" s="19">
        <v>5158034</v>
      </c>
      <c r="H114" s="19">
        <v>1247765</v>
      </c>
      <c r="I114" s="19">
        <v>0</v>
      </c>
      <c r="J114" s="19">
        <v>680603</v>
      </c>
      <c r="K114" s="19">
        <v>22207</v>
      </c>
      <c r="L114" s="19">
        <v>1196879</v>
      </c>
      <c r="M114" s="19">
        <v>0</v>
      </c>
      <c r="N114" s="19">
        <v>410000</v>
      </c>
      <c r="O114" s="19">
        <v>23955</v>
      </c>
      <c r="P114" s="19">
        <v>0</v>
      </c>
      <c r="Q114" s="19">
        <v>8739443</v>
      </c>
      <c r="R114" s="19">
        <v>5419851</v>
      </c>
      <c r="S114" s="19">
        <v>35091643</v>
      </c>
      <c r="T114" s="19">
        <v>9049470</v>
      </c>
    </row>
    <row r="115" spans="1:40" ht="12.75">
      <c r="A115">
        <v>29</v>
      </c>
      <c r="B115" t="s">
        <v>88</v>
      </c>
      <c r="C115" s="13">
        <v>7230</v>
      </c>
      <c r="D115" s="13">
        <v>2009</v>
      </c>
      <c r="E115" s="18">
        <v>170</v>
      </c>
      <c r="F115" s="19">
        <v>65515</v>
      </c>
      <c r="G115" s="19">
        <v>15610781</v>
      </c>
      <c r="H115" s="19">
        <v>3789467</v>
      </c>
      <c r="I115" s="19">
        <v>0</v>
      </c>
      <c r="J115" s="19">
        <v>2991402</v>
      </c>
      <c r="K115" s="19">
        <v>4920</v>
      </c>
      <c r="L115" s="19">
        <v>155185</v>
      </c>
      <c r="M115" s="19">
        <v>0</v>
      </c>
      <c r="N115" s="19">
        <v>416467</v>
      </c>
      <c r="O115" s="19">
        <v>19709</v>
      </c>
      <c r="P115" s="19">
        <v>1502388</v>
      </c>
      <c r="Q115" s="19">
        <v>21485543</v>
      </c>
      <c r="R115" s="19">
        <v>26394694</v>
      </c>
      <c r="S115" s="19">
        <v>151062859</v>
      </c>
      <c r="T115" s="19">
        <v>66734093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ht="12.75">
      <c r="A116">
        <v>32</v>
      </c>
      <c r="B116" t="s">
        <v>109</v>
      </c>
      <c r="C116" s="13">
        <v>7230</v>
      </c>
      <c r="D116" s="13">
        <v>2009</v>
      </c>
      <c r="E116" s="18">
        <v>155</v>
      </c>
      <c r="F116" s="19">
        <v>59196</v>
      </c>
      <c r="G116" s="19">
        <v>9804759</v>
      </c>
      <c r="H116" s="19">
        <v>2366151</v>
      </c>
      <c r="I116" s="19">
        <v>1280628</v>
      </c>
      <c r="J116" s="19">
        <v>1369271</v>
      </c>
      <c r="K116" s="19">
        <v>1997</v>
      </c>
      <c r="L116" s="19">
        <v>81690</v>
      </c>
      <c r="M116" s="19">
        <v>45809</v>
      </c>
      <c r="N116" s="19">
        <v>289985</v>
      </c>
      <c r="O116" s="19">
        <v>83943</v>
      </c>
      <c r="P116" s="19">
        <v>14000</v>
      </c>
      <c r="Q116" s="19">
        <v>15310233</v>
      </c>
      <c r="R116" s="19">
        <v>7437814</v>
      </c>
      <c r="S116" s="19">
        <v>102727180</v>
      </c>
      <c r="T116" s="19">
        <v>42257872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ht="12.75">
      <c r="A117">
        <v>35</v>
      </c>
      <c r="B117" t="s">
        <v>143</v>
      </c>
      <c r="C117" s="13">
        <v>7230</v>
      </c>
      <c r="D117" s="13">
        <v>2009</v>
      </c>
      <c r="E117" s="18">
        <v>16.93</v>
      </c>
      <c r="F117" s="19">
        <v>13223</v>
      </c>
      <c r="G117" s="19">
        <v>1513498</v>
      </c>
      <c r="H117" s="19">
        <v>303937</v>
      </c>
      <c r="I117" s="19">
        <v>125250</v>
      </c>
      <c r="J117" s="19">
        <v>151791</v>
      </c>
      <c r="K117" s="19">
        <v>0</v>
      </c>
      <c r="L117" s="19">
        <v>37267</v>
      </c>
      <c r="M117" s="19">
        <v>2232</v>
      </c>
      <c r="N117" s="19">
        <v>103762</v>
      </c>
      <c r="O117" s="19">
        <v>18002</v>
      </c>
      <c r="P117" s="19">
        <v>12524</v>
      </c>
      <c r="Q117" s="19">
        <v>2243215</v>
      </c>
      <c r="R117" s="19">
        <v>2241163</v>
      </c>
      <c r="S117" s="19">
        <v>16460423</v>
      </c>
      <c r="T117" s="19">
        <v>1417727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ht="12.75">
      <c r="A118">
        <v>37</v>
      </c>
      <c r="B118" t="s">
        <v>78</v>
      </c>
      <c r="C118" s="13">
        <v>7230</v>
      </c>
      <c r="D118" s="13">
        <v>2009</v>
      </c>
      <c r="E118" s="21">
        <v>48.93</v>
      </c>
      <c r="F118" s="23">
        <v>35115</v>
      </c>
      <c r="G118" s="23">
        <v>3564260</v>
      </c>
      <c r="H118" s="23">
        <v>857165</v>
      </c>
      <c r="I118" s="23">
        <v>3071537</v>
      </c>
      <c r="J118" s="23">
        <v>432624</v>
      </c>
      <c r="K118" s="23">
        <v>0</v>
      </c>
      <c r="L118" s="23">
        <v>28892</v>
      </c>
      <c r="M118" s="23">
        <v>862</v>
      </c>
      <c r="N118" s="23">
        <v>109890</v>
      </c>
      <c r="O118" s="23">
        <v>8634</v>
      </c>
      <c r="P118" s="23">
        <v>-355368</v>
      </c>
      <c r="Q118" s="23">
        <v>8429232</v>
      </c>
      <c r="R118" s="23">
        <v>3328128</v>
      </c>
      <c r="S118" s="23">
        <v>19791417</v>
      </c>
      <c r="T118" s="23">
        <v>5179459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ht="12.75">
      <c r="A119">
        <v>38</v>
      </c>
      <c r="B119" t="s">
        <v>138</v>
      </c>
      <c r="C119" s="13">
        <v>7230</v>
      </c>
      <c r="D119" s="13">
        <v>2009</v>
      </c>
      <c r="E119" s="18">
        <v>36.7</v>
      </c>
      <c r="F119" s="19">
        <v>27212</v>
      </c>
      <c r="G119" s="19">
        <v>2578696</v>
      </c>
      <c r="H119" s="19">
        <v>749926</v>
      </c>
      <c r="I119" s="19">
        <v>2323502</v>
      </c>
      <c r="J119" s="19">
        <v>326767</v>
      </c>
      <c r="K119" s="19">
        <v>0</v>
      </c>
      <c r="L119" s="19">
        <v>244</v>
      </c>
      <c r="M119" s="19">
        <v>2739</v>
      </c>
      <c r="N119" s="19">
        <v>187447</v>
      </c>
      <c r="O119" s="19">
        <v>105020</v>
      </c>
      <c r="P119" s="19">
        <v>86375</v>
      </c>
      <c r="Q119" s="19">
        <v>6187966</v>
      </c>
      <c r="R119" s="19">
        <v>2132438</v>
      </c>
      <c r="S119" s="19">
        <v>17228251</v>
      </c>
      <c r="T119" s="19">
        <v>3351698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ht="12.75">
      <c r="A120">
        <v>39</v>
      </c>
      <c r="B120" t="s">
        <v>90</v>
      </c>
      <c r="C120" s="13">
        <v>7230</v>
      </c>
      <c r="D120" s="13">
        <v>2009</v>
      </c>
      <c r="E120" s="18">
        <v>38.2</v>
      </c>
      <c r="F120" s="19">
        <v>36895</v>
      </c>
      <c r="G120" s="19">
        <v>3494217</v>
      </c>
      <c r="H120" s="19">
        <v>569896</v>
      </c>
      <c r="I120" s="19">
        <v>321143</v>
      </c>
      <c r="J120" s="19">
        <v>547804</v>
      </c>
      <c r="K120" s="19">
        <v>1274</v>
      </c>
      <c r="L120" s="19">
        <v>187084</v>
      </c>
      <c r="M120" s="19">
        <v>9977</v>
      </c>
      <c r="N120" s="19">
        <v>84171</v>
      </c>
      <c r="O120" s="19">
        <v>7332</v>
      </c>
      <c r="P120" s="19">
        <v>0</v>
      </c>
      <c r="Q120" s="19">
        <v>5222898</v>
      </c>
      <c r="R120" s="19">
        <v>2313924</v>
      </c>
      <c r="S120" s="19">
        <v>28472758</v>
      </c>
      <c r="T120" s="19">
        <v>7504950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ht="12.75">
      <c r="A121">
        <v>43</v>
      </c>
      <c r="B121" t="s">
        <v>120</v>
      </c>
      <c r="C121" s="13">
        <v>7230</v>
      </c>
      <c r="D121" s="13">
        <v>2009</v>
      </c>
      <c r="E121" s="21">
        <v>10.64</v>
      </c>
      <c r="F121" s="22">
        <v>10232</v>
      </c>
      <c r="G121" s="22">
        <v>760029</v>
      </c>
      <c r="H121" s="22">
        <v>260948</v>
      </c>
      <c r="I121" s="22">
        <v>1131463</v>
      </c>
      <c r="J121" s="22">
        <v>90565</v>
      </c>
      <c r="K121" s="22">
        <v>0</v>
      </c>
      <c r="L121" s="22">
        <v>4464</v>
      </c>
      <c r="M121" s="22">
        <v>0</v>
      </c>
      <c r="N121" s="22">
        <v>62202</v>
      </c>
      <c r="O121" s="22">
        <v>96214</v>
      </c>
      <c r="P121" s="22">
        <v>1372</v>
      </c>
      <c r="Q121" s="22">
        <v>2404513</v>
      </c>
      <c r="R121" s="22">
        <v>823171</v>
      </c>
      <c r="S121" s="22">
        <v>2479747</v>
      </c>
      <c r="T121" s="22">
        <v>2479747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20" ht="12.75">
      <c r="A122">
        <v>45</v>
      </c>
      <c r="B122" t="s">
        <v>75</v>
      </c>
      <c r="C122" s="13">
        <v>7230</v>
      </c>
      <c r="D122" s="13">
        <v>2009</v>
      </c>
      <c r="E122" s="18">
        <v>7.96</v>
      </c>
      <c r="F122" s="19">
        <v>4232</v>
      </c>
      <c r="G122" s="19">
        <v>581082</v>
      </c>
      <c r="H122" s="19">
        <v>128199</v>
      </c>
      <c r="I122" s="19">
        <v>344771</v>
      </c>
      <c r="J122" s="19">
        <v>30657</v>
      </c>
      <c r="K122" s="19">
        <v>0</v>
      </c>
      <c r="L122" s="19">
        <v>9209</v>
      </c>
      <c r="M122" s="19">
        <v>0</v>
      </c>
      <c r="N122" s="19">
        <v>26453</v>
      </c>
      <c r="O122" s="19">
        <v>4367</v>
      </c>
      <c r="P122" s="19">
        <v>0</v>
      </c>
      <c r="Q122" s="19">
        <v>1124738</v>
      </c>
      <c r="R122" s="19">
        <v>460960</v>
      </c>
      <c r="S122" s="19">
        <v>2563840</v>
      </c>
      <c r="T122" s="19">
        <v>103109</v>
      </c>
    </row>
    <row r="123" spans="1:40" ht="12.75">
      <c r="A123">
        <v>46</v>
      </c>
      <c r="B123" t="s">
        <v>105</v>
      </c>
      <c r="C123" s="13">
        <v>7230</v>
      </c>
      <c r="D123" s="13">
        <v>2009</v>
      </c>
      <c r="E123" s="18">
        <v>14.7</v>
      </c>
      <c r="F123" s="19">
        <v>10761</v>
      </c>
      <c r="G123" s="19">
        <v>1486949</v>
      </c>
      <c r="H123" s="19">
        <v>291152</v>
      </c>
      <c r="I123" s="19">
        <v>839986</v>
      </c>
      <c r="J123" s="19">
        <v>74555</v>
      </c>
      <c r="K123" s="19">
        <v>2296</v>
      </c>
      <c r="L123" s="19">
        <v>172896</v>
      </c>
      <c r="M123" s="19">
        <v>0</v>
      </c>
      <c r="N123" s="19">
        <v>27581</v>
      </c>
      <c r="O123" s="19">
        <v>12636</v>
      </c>
      <c r="P123" s="19">
        <v>0</v>
      </c>
      <c r="Q123" s="19">
        <v>2908051</v>
      </c>
      <c r="R123" s="19">
        <v>795233</v>
      </c>
      <c r="S123" s="19">
        <v>5437113</v>
      </c>
      <c r="T123" s="19">
        <v>130857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ht="12.75">
      <c r="A124">
        <v>50</v>
      </c>
      <c r="B124" t="s">
        <v>153</v>
      </c>
      <c r="C124" s="13">
        <v>7230</v>
      </c>
      <c r="D124" s="13">
        <v>2009</v>
      </c>
      <c r="E124" s="18">
        <v>30.5</v>
      </c>
      <c r="F124" s="19">
        <v>23890</v>
      </c>
      <c r="G124" s="19">
        <v>2184289</v>
      </c>
      <c r="H124" s="19">
        <v>79128</v>
      </c>
      <c r="I124" s="19">
        <v>2905435</v>
      </c>
      <c r="J124" s="19">
        <v>536466</v>
      </c>
      <c r="K124" s="19">
        <v>0</v>
      </c>
      <c r="L124" s="19">
        <v>89680</v>
      </c>
      <c r="M124" s="19">
        <v>0</v>
      </c>
      <c r="N124" s="19">
        <v>212550</v>
      </c>
      <c r="O124" s="19">
        <v>69210</v>
      </c>
      <c r="P124" s="19">
        <v>0</v>
      </c>
      <c r="Q124" s="19">
        <v>6076758</v>
      </c>
      <c r="R124" s="19">
        <v>4147556</v>
      </c>
      <c r="S124" s="19">
        <v>23283672</v>
      </c>
      <c r="T124" s="19">
        <v>2990775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20" ht="12.75">
      <c r="A125">
        <v>54</v>
      </c>
      <c r="B125" t="s">
        <v>82</v>
      </c>
      <c r="C125" s="13">
        <v>7230</v>
      </c>
      <c r="D125" s="13">
        <v>2009</v>
      </c>
      <c r="E125" s="18">
        <v>3.73</v>
      </c>
      <c r="F125" s="19">
        <v>4752</v>
      </c>
      <c r="G125" s="19">
        <v>323464</v>
      </c>
      <c r="H125" s="19">
        <v>98704</v>
      </c>
      <c r="I125" s="19">
        <v>628959</v>
      </c>
      <c r="J125" s="19">
        <v>39434</v>
      </c>
      <c r="K125" s="19">
        <v>0</v>
      </c>
      <c r="L125" s="19">
        <v>0</v>
      </c>
      <c r="M125" s="19">
        <v>0</v>
      </c>
      <c r="N125" s="19">
        <v>22165</v>
      </c>
      <c r="O125" s="19">
        <v>237</v>
      </c>
      <c r="P125" s="19">
        <v>0</v>
      </c>
      <c r="Q125" s="19">
        <v>1112963</v>
      </c>
      <c r="R125" s="19">
        <v>381802</v>
      </c>
      <c r="S125" s="19">
        <v>3479885</v>
      </c>
      <c r="T125" s="19">
        <v>0</v>
      </c>
    </row>
    <row r="126" spans="1:20" ht="12.75">
      <c r="A126">
        <v>56</v>
      </c>
      <c r="B126" t="s">
        <v>123</v>
      </c>
      <c r="C126" s="13">
        <v>7230</v>
      </c>
      <c r="D126" s="13">
        <v>2009</v>
      </c>
      <c r="E126" s="18">
        <v>8.2</v>
      </c>
      <c r="F126" s="19">
        <v>4315</v>
      </c>
      <c r="G126" s="19">
        <v>585264</v>
      </c>
      <c r="H126" s="19">
        <v>165634</v>
      </c>
      <c r="I126" s="19">
        <v>864093</v>
      </c>
      <c r="J126" s="19">
        <v>27139</v>
      </c>
      <c r="K126" s="19">
        <v>365</v>
      </c>
      <c r="L126" s="19">
        <v>787</v>
      </c>
      <c r="M126" s="19">
        <v>72</v>
      </c>
      <c r="N126" s="19">
        <v>17068</v>
      </c>
      <c r="O126" s="19">
        <v>1740</v>
      </c>
      <c r="P126" s="19">
        <v>0</v>
      </c>
      <c r="Q126" s="19">
        <v>1662162</v>
      </c>
      <c r="R126" s="19">
        <v>773425</v>
      </c>
      <c r="S126" s="19">
        <v>2785418</v>
      </c>
      <c r="T126" s="19">
        <v>99752</v>
      </c>
    </row>
    <row r="127" spans="1:40" ht="12.75">
      <c r="A127">
        <v>58</v>
      </c>
      <c r="B127" t="s">
        <v>124</v>
      </c>
      <c r="C127" s="13">
        <v>7230</v>
      </c>
      <c r="D127" s="13">
        <v>2009</v>
      </c>
      <c r="E127" s="18">
        <v>78.45</v>
      </c>
      <c r="F127" s="19">
        <v>77289</v>
      </c>
      <c r="G127" s="19">
        <v>4812697</v>
      </c>
      <c r="H127" s="19">
        <v>1273683</v>
      </c>
      <c r="I127" s="19">
        <v>17004584</v>
      </c>
      <c r="J127" s="19">
        <v>534833</v>
      </c>
      <c r="K127" s="19">
        <v>843</v>
      </c>
      <c r="L127" s="19">
        <v>473394</v>
      </c>
      <c r="M127" s="19">
        <v>2143</v>
      </c>
      <c r="N127" s="19">
        <v>431495</v>
      </c>
      <c r="O127" s="19">
        <v>24786</v>
      </c>
      <c r="P127" s="19">
        <v>0</v>
      </c>
      <c r="Q127" s="19">
        <v>24558458</v>
      </c>
      <c r="R127" s="19">
        <v>5673297</v>
      </c>
      <c r="S127" s="19">
        <v>44923195</v>
      </c>
      <c r="T127" s="19">
        <v>6852817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ht="12.75">
      <c r="A128">
        <v>63</v>
      </c>
      <c r="B128" t="s">
        <v>85</v>
      </c>
      <c r="C128" s="13">
        <v>7230</v>
      </c>
      <c r="D128" s="13">
        <v>2009</v>
      </c>
      <c r="E128" s="18">
        <v>48.4</v>
      </c>
      <c r="F128" s="19">
        <v>35752</v>
      </c>
      <c r="G128" s="19">
        <v>2790733</v>
      </c>
      <c r="H128" s="19">
        <v>992824</v>
      </c>
      <c r="I128" s="19">
        <v>5735515</v>
      </c>
      <c r="J128" s="19">
        <v>640076</v>
      </c>
      <c r="K128" s="19">
        <v>0</v>
      </c>
      <c r="L128" s="19">
        <v>778565</v>
      </c>
      <c r="M128" s="19">
        <v>-1909</v>
      </c>
      <c r="N128" s="19">
        <v>265958</v>
      </c>
      <c r="O128" s="19">
        <v>7652</v>
      </c>
      <c r="P128" s="19">
        <v>0</v>
      </c>
      <c r="Q128" s="19">
        <v>11209414</v>
      </c>
      <c r="R128" s="19">
        <v>6689169</v>
      </c>
      <c r="S128" s="19">
        <v>56042016</v>
      </c>
      <c r="T128" s="19">
        <v>9198649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ht="12.75">
      <c r="A129">
        <v>78</v>
      </c>
      <c r="B129" t="s">
        <v>110</v>
      </c>
      <c r="C129" s="13">
        <v>7230</v>
      </c>
      <c r="D129" s="13">
        <v>2009</v>
      </c>
      <c r="E129" s="18">
        <v>23.56</v>
      </c>
      <c r="F129" s="19">
        <v>16340</v>
      </c>
      <c r="G129" s="19">
        <v>1787860</v>
      </c>
      <c r="H129" s="19">
        <v>469790</v>
      </c>
      <c r="I129" s="19">
        <v>422040</v>
      </c>
      <c r="J129" s="19">
        <v>208865</v>
      </c>
      <c r="K129" s="19">
        <v>0</v>
      </c>
      <c r="L129" s="19">
        <v>550</v>
      </c>
      <c r="M129" s="19">
        <v>15810</v>
      </c>
      <c r="N129" s="19">
        <v>132588</v>
      </c>
      <c r="O129" s="19">
        <v>6301</v>
      </c>
      <c r="P129" s="19">
        <v>28675</v>
      </c>
      <c r="Q129" s="19">
        <v>3015129</v>
      </c>
      <c r="R129" s="19">
        <v>1938328</v>
      </c>
      <c r="S129" s="19">
        <v>10645778</v>
      </c>
      <c r="T129" s="19">
        <v>1509879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ht="12.75">
      <c r="A130">
        <v>79</v>
      </c>
      <c r="B130" t="s">
        <v>100</v>
      </c>
      <c r="C130" s="13">
        <v>7230</v>
      </c>
      <c r="D130" s="13">
        <v>2009</v>
      </c>
      <c r="E130" s="18">
        <v>8.1</v>
      </c>
      <c r="F130" s="19">
        <v>0</v>
      </c>
      <c r="G130" s="19">
        <v>638521</v>
      </c>
      <c r="H130" s="19">
        <v>89626</v>
      </c>
      <c r="I130" s="19">
        <v>971092</v>
      </c>
      <c r="J130" s="19">
        <v>108534</v>
      </c>
      <c r="K130" s="19">
        <v>0</v>
      </c>
      <c r="L130" s="19">
        <v>18420</v>
      </c>
      <c r="M130" s="19">
        <v>1240</v>
      </c>
      <c r="N130" s="19">
        <v>89645</v>
      </c>
      <c r="O130" s="19">
        <v>3157</v>
      </c>
      <c r="P130" s="19">
        <v>0</v>
      </c>
      <c r="Q130" s="19">
        <v>1920235</v>
      </c>
      <c r="R130" s="19">
        <v>1372915</v>
      </c>
      <c r="S130" s="19">
        <v>5703375</v>
      </c>
      <c r="T130" s="19">
        <v>137859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ht="12.75">
      <c r="A131">
        <v>80</v>
      </c>
      <c r="B131" t="s">
        <v>101</v>
      </c>
      <c r="C131" s="13">
        <v>7230</v>
      </c>
      <c r="D131" s="13">
        <v>2009</v>
      </c>
      <c r="E131" s="21">
        <v>0.43</v>
      </c>
      <c r="F131" s="22">
        <v>477</v>
      </c>
      <c r="G131" s="22">
        <v>155868</v>
      </c>
      <c r="H131" s="22">
        <v>40843</v>
      </c>
      <c r="I131" s="22">
        <v>71879</v>
      </c>
      <c r="J131" s="22">
        <v>6493</v>
      </c>
      <c r="K131" s="22">
        <v>0</v>
      </c>
      <c r="L131" s="22">
        <v>2111</v>
      </c>
      <c r="M131" s="22">
        <v>0</v>
      </c>
      <c r="N131" s="22">
        <v>15052</v>
      </c>
      <c r="O131" s="22">
        <v>3253</v>
      </c>
      <c r="P131" s="22">
        <v>0</v>
      </c>
      <c r="Q131" s="22">
        <v>295499</v>
      </c>
      <c r="R131" s="22">
        <v>92614</v>
      </c>
      <c r="S131" s="22">
        <v>204932</v>
      </c>
      <c r="T131" s="22">
        <v>3103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20" ht="12.75">
      <c r="A132">
        <v>81</v>
      </c>
      <c r="B132" t="s">
        <v>84</v>
      </c>
      <c r="C132" s="13">
        <v>7230</v>
      </c>
      <c r="D132" s="13">
        <v>2009</v>
      </c>
      <c r="E132" s="18">
        <v>96.27</v>
      </c>
      <c r="F132" s="19">
        <v>62324</v>
      </c>
      <c r="G132" s="19">
        <v>6472170</v>
      </c>
      <c r="H132" s="19">
        <v>1594777</v>
      </c>
      <c r="I132" s="19">
        <v>170128</v>
      </c>
      <c r="J132" s="19">
        <v>1420200</v>
      </c>
      <c r="K132" s="19">
        <v>1749</v>
      </c>
      <c r="L132" s="19">
        <v>106297</v>
      </c>
      <c r="M132" s="19">
        <v>0</v>
      </c>
      <c r="N132" s="19">
        <v>78333</v>
      </c>
      <c r="O132" s="19">
        <v>24510</v>
      </c>
      <c r="P132" s="19">
        <v>0</v>
      </c>
      <c r="Q132" s="19">
        <v>9868164</v>
      </c>
      <c r="R132" s="19">
        <v>8576626</v>
      </c>
      <c r="S132" s="19">
        <v>102889073</v>
      </c>
      <c r="T132" s="19">
        <v>32892447</v>
      </c>
    </row>
    <row r="133" spans="1:40" ht="12.75">
      <c r="A133">
        <v>82</v>
      </c>
      <c r="B133" t="s">
        <v>83</v>
      </c>
      <c r="C133" s="13">
        <v>7230</v>
      </c>
      <c r="D133" s="13">
        <v>2009</v>
      </c>
      <c r="E133" s="18">
        <v>1.55</v>
      </c>
      <c r="F133" s="19">
        <v>634</v>
      </c>
      <c r="G133" s="19">
        <v>184503</v>
      </c>
      <c r="H133" s="19">
        <v>21376</v>
      </c>
      <c r="I133" s="19">
        <v>5463</v>
      </c>
      <c r="J133" s="19">
        <v>18068</v>
      </c>
      <c r="K133" s="19">
        <v>1091</v>
      </c>
      <c r="L133" s="19">
        <v>126</v>
      </c>
      <c r="M133" s="19">
        <v>0</v>
      </c>
      <c r="N133" s="19">
        <v>2074</v>
      </c>
      <c r="O133" s="19">
        <v>3041</v>
      </c>
      <c r="P133" s="19">
        <v>0</v>
      </c>
      <c r="Q133" s="19">
        <v>235742</v>
      </c>
      <c r="R133" s="19">
        <v>125323</v>
      </c>
      <c r="S133" s="19">
        <v>541670</v>
      </c>
      <c r="T133" s="19">
        <v>0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ht="12.75">
      <c r="A134">
        <v>84</v>
      </c>
      <c r="B134" t="s">
        <v>150</v>
      </c>
      <c r="C134" s="13">
        <v>7230</v>
      </c>
      <c r="D134" s="13">
        <v>2009</v>
      </c>
      <c r="E134" s="18">
        <v>145.27</v>
      </c>
      <c r="F134" s="19">
        <v>110603</v>
      </c>
      <c r="G134" s="19">
        <v>10462797</v>
      </c>
      <c r="H134" s="19">
        <v>2949252</v>
      </c>
      <c r="I134" s="19">
        <v>237765</v>
      </c>
      <c r="J134" s="19">
        <v>2215058</v>
      </c>
      <c r="K134" s="19">
        <v>512</v>
      </c>
      <c r="L134" s="19">
        <v>910849</v>
      </c>
      <c r="M134" s="19">
        <v>6030</v>
      </c>
      <c r="N134" s="19">
        <v>744303</v>
      </c>
      <c r="O134" s="19">
        <v>87347</v>
      </c>
      <c r="P134" s="19">
        <v>2000</v>
      </c>
      <c r="Q134" s="19">
        <v>17611913</v>
      </c>
      <c r="R134" s="19">
        <v>13042219</v>
      </c>
      <c r="S134" s="19">
        <v>122816221</v>
      </c>
      <c r="T134" s="19">
        <v>35462640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ht="12.75">
      <c r="A135">
        <v>85</v>
      </c>
      <c r="B135" t="s">
        <v>133</v>
      </c>
      <c r="C135" s="13">
        <v>7230</v>
      </c>
      <c r="D135" s="13">
        <v>2009</v>
      </c>
      <c r="E135" s="18">
        <v>21.57</v>
      </c>
      <c r="F135" s="19">
        <v>11597</v>
      </c>
      <c r="G135" s="19">
        <v>1760876</v>
      </c>
      <c r="H135" s="19">
        <v>479167</v>
      </c>
      <c r="I135" s="19">
        <v>1760678</v>
      </c>
      <c r="J135" s="19">
        <v>231267</v>
      </c>
      <c r="K135" s="19">
        <v>0</v>
      </c>
      <c r="L135" s="19">
        <v>50193</v>
      </c>
      <c r="M135" s="19">
        <v>1646</v>
      </c>
      <c r="N135" s="19">
        <v>77972</v>
      </c>
      <c r="O135" s="19">
        <v>6555</v>
      </c>
      <c r="P135" s="19">
        <v>0</v>
      </c>
      <c r="Q135" s="19">
        <v>4368354</v>
      </c>
      <c r="R135" s="19">
        <v>1707567</v>
      </c>
      <c r="S135" s="19">
        <v>10369261</v>
      </c>
      <c r="T135" s="19">
        <v>691970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20" ht="12.75">
      <c r="A136">
        <v>96</v>
      </c>
      <c r="B136" t="s">
        <v>111</v>
      </c>
      <c r="C136" s="13">
        <v>7230</v>
      </c>
      <c r="D136" s="13">
        <v>2009</v>
      </c>
      <c r="E136" s="18">
        <v>11.15</v>
      </c>
      <c r="F136" s="19">
        <v>4903</v>
      </c>
      <c r="G136" s="19">
        <v>1087625</v>
      </c>
      <c r="H136" s="19">
        <v>245843</v>
      </c>
      <c r="I136" s="19">
        <v>346940</v>
      </c>
      <c r="J136" s="19">
        <v>62272</v>
      </c>
      <c r="K136" s="19">
        <v>941</v>
      </c>
      <c r="L136" s="19">
        <v>18606</v>
      </c>
      <c r="M136" s="19">
        <v>0</v>
      </c>
      <c r="N136" s="19">
        <v>69623</v>
      </c>
      <c r="O136" s="19">
        <v>11897</v>
      </c>
      <c r="P136" s="19">
        <v>0</v>
      </c>
      <c r="Q136" s="19">
        <v>1843747</v>
      </c>
      <c r="R136" s="19">
        <v>776284</v>
      </c>
      <c r="S136" s="19">
        <v>3496276</v>
      </c>
      <c r="T136" s="19">
        <v>213506</v>
      </c>
    </row>
    <row r="137" spans="1:20" ht="12.75">
      <c r="A137">
        <v>102</v>
      </c>
      <c r="B137" t="s">
        <v>162</v>
      </c>
      <c r="C137" s="13">
        <v>7230</v>
      </c>
      <c r="D137" s="13">
        <v>2009</v>
      </c>
      <c r="E137" s="18">
        <v>36.72</v>
      </c>
      <c r="F137" s="19">
        <v>35164</v>
      </c>
      <c r="G137" s="19">
        <v>2726032</v>
      </c>
      <c r="H137" s="19">
        <v>715618</v>
      </c>
      <c r="I137" s="19">
        <v>48823</v>
      </c>
      <c r="J137" s="19">
        <v>128766</v>
      </c>
      <c r="K137" s="19">
        <v>0</v>
      </c>
      <c r="L137" s="19">
        <v>698580</v>
      </c>
      <c r="M137" s="19">
        <v>0</v>
      </c>
      <c r="N137" s="19">
        <v>217239</v>
      </c>
      <c r="O137" s="19">
        <v>44924</v>
      </c>
      <c r="P137" s="19">
        <v>0</v>
      </c>
      <c r="Q137" s="19">
        <v>4579982</v>
      </c>
      <c r="R137" s="19">
        <v>2880678</v>
      </c>
      <c r="S137" s="19">
        <v>31180560</v>
      </c>
      <c r="T137" s="19">
        <v>9064231</v>
      </c>
    </row>
    <row r="138" spans="1:40" ht="12.75">
      <c r="A138">
        <v>104</v>
      </c>
      <c r="B138" t="s">
        <v>116</v>
      </c>
      <c r="C138" s="13">
        <v>7230</v>
      </c>
      <c r="D138" s="13">
        <v>2009</v>
      </c>
      <c r="E138" s="18">
        <v>24.95</v>
      </c>
      <c r="F138" s="19">
        <v>20974</v>
      </c>
      <c r="G138" s="19">
        <v>1961723</v>
      </c>
      <c r="H138" s="19">
        <v>405153</v>
      </c>
      <c r="I138" s="19">
        <v>70830</v>
      </c>
      <c r="J138" s="19">
        <v>185402</v>
      </c>
      <c r="K138" s="19">
        <v>0</v>
      </c>
      <c r="L138" s="19">
        <v>12077</v>
      </c>
      <c r="M138" s="19">
        <v>0</v>
      </c>
      <c r="N138" s="19">
        <v>88675</v>
      </c>
      <c r="O138" s="19">
        <v>7422</v>
      </c>
      <c r="P138" s="19">
        <v>0</v>
      </c>
      <c r="Q138" s="19">
        <v>2731282</v>
      </c>
      <c r="R138" s="19">
        <v>2548421</v>
      </c>
      <c r="S138" s="19">
        <v>15758733</v>
      </c>
      <c r="T138" s="19">
        <v>1757431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ht="12.75">
      <c r="A139">
        <v>106</v>
      </c>
      <c r="B139" t="s">
        <v>73</v>
      </c>
      <c r="C139" s="13">
        <v>7230</v>
      </c>
      <c r="D139" s="13">
        <v>2009</v>
      </c>
      <c r="E139" s="18">
        <v>23</v>
      </c>
      <c r="F139" s="19">
        <v>22186</v>
      </c>
      <c r="G139" s="19">
        <v>1769038</v>
      </c>
      <c r="H139" s="19">
        <v>378034</v>
      </c>
      <c r="I139" s="19">
        <v>213384</v>
      </c>
      <c r="J139" s="19">
        <v>172340</v>
      </c>
      <c r="K139" s="19">
        <v>0</v>
      </c>
      <c r="L139" s="19">
        <v>175067</v>
      </c>
      <c r="M139" s="19">
        <v>2777</v>
      </c>
      <c r="N139" s="19">
        <v>37400</v>
      </c>
      <c r="O139" s="19">
        <v>12926</v>
      </c>
      <c r="P139" s="19">
        <v>0</v>
      </c>
      <c r="Q139" s="19">
        <v>2760966</v>
      </c>
      <c r="R139" s="19">
        <v>1923438</v>
      </c>
      <c r="S139" s="19">
        <v>10388124</v>
      </c>
      <c r="T139" s="19">
        <v>1554148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ht="12.75">
      <c r="A140">
        <v>107</v>
      </c>
      <c r="B140" t="s">
        <v>99</v>
      </c>
      <c r="C140" s="13">
        <v>7230</v>
      </c>
      <c r="D140" s="13">
        <v>2009</v>
      </c>
      <c r="E140" s="18">
        <v>6.64</v>
      </c>
      <c r="F140" s="19">
        <v>3408</v>
      </c>
      <c r="G140" s="19">
        <v>818708</v>
      </c>
      <c r="H140" s="19">
        <v>185388</v>
      </c>
      <c r="I140" s="19">
        <v>374753</v>
      </c>
      <c r="J140" s="19">
        <v>18367</v>
      </c>
      <c r="K140" s="19">
        <v>0</v>
      </c>
      <c r="L140" s="19">
        <v>4751</v>
      </c>
      <c r="M140" s="19">
        <v>1556</v>
      </c>
      <c r="N140" s="19">
        <v>7193</v>
      </c>
      <c r="O140" s="19">
        <v>14398</v>
      </c>
      <c r="P140" s="19">
        <v>0</v>
      </c>
      <c r="Q140" s="19">
        <v>1425114</v>
      </c>
      <c r="R140" s="19">
        <v>345333</v>
      </c>
      <c r="S140" s="19">
        <v>2285215</v>
      </c>
      <c r="T140" s="19">
        <v>159971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20" ht="12.75">
      <c r="A141"/>
      <c r="B141"/>
      <c r="C141" s="13"/>
      <c r="D141" s="13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40" ht="12.75">
      <c r="A142">
        <v>111</v>
      </c>
      <c r="B142" t="s">
        <v>79</v>
      </c>
      <c r="C142" s="13">
        <v>7230</v>
      </c>
      <c r="D142" s="13">
        <v>2009</v>
      </c>
      <c r="E142" s="18">
        <v>0.25</v>
      </c>
      <c r="F142" s="19">
        <v>1183</v>
      </c>
      <c r="G142" s="19">
        <v>19081</v>
      </c>
      <c r="H142" s="19">
        <v>3614</v>
      </c>
      <c r="I142" s="19">
        <v>4320</v>
      </c>
      <c r="J142" s="19">
        <v>385</v>
      </c>
      <c r="K142" s="19">
        <v>0</v>
      </c>
      <c r="L142" s="19">
        <v>31803</v>
      </c>
      <c r="M142" s="19">
        <v>0</v>
      </c>
      <c r="N142" s="19">
        <v>9386</v>
      </c>
      <c r="O142" s="19">
        <v>2507</v>
      </c>
      <c r="P142" s="19">
        <v>0</v>
      </c>
      <c r="Q142" s="19">
        <v>71096</v>
      </c>
      <c r="R142" s="19">
        <v>92814</v>
      </c>
      <c r="S142" s="19">
        <v>408549</v>
      </c>
      <c r="T142" s="19">
        <v>7578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ht="12.75">
      <c r="A143">
        <v>125</v>
      </c>
      <c r="B143" t="s">
        <v>102</v>
      </c>
      <c r="C143" s="13">
        <v>7230</v>
      </c>
      <c r="D143" s="13">
        <v>2009</v>
      </c>
      <c r="E143" s="18">
        <v>11.82</v>
      </c>
      <c r="F143" s="19">
        <v>7776</v>
      </c>
      <c r="G143" s="19">
        <v>684949</v>
      </c>
      <c r="H143" s="19">
        <v>169352</v>
      </c>
      <c r="I143" s="19">
        <v>5392</v>
      </c>
      <c r="J143" s="19">
        <v>67517</v>
      </c>
      <c r="K143" s="19">
        <v>0</v>
      </c>
      <c r="L143" s="19">
        <v>1034279</v>
      </c>
      <c r="M143" s="19">
        <v>0</v>
      </c>
      <c r="N143" s="19">
        <v>38213</v>
      </c>
      <c r="O143" s="19">
        <v>6608</v>
      </c>
      <c r="P143" s="19">
        <v>0</v>
      </c>
      <c r="Q143" s="19">
        <v>2006310</v>
      </c>
      <c r="R143" s="19">
        <v>891197</v>
      </c>
      <c r="S143" s="19">
        <v>5969675</v>
      </c>
      <c r="T143" s="19">
        <v>206482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ht="12.75">
      <c r="A144">
        <v>126</v>
      </c>
      <c r="B144" t="s">
        <v>132</v>
      </c>
      <c r="C144" s="13">
        <v>7230</v>
      </c>
      <c r="D144" s="13">
        <v>2009</v>
      </c>
      <c r="E144" s="18">
        <v>67.17</v>
      </c>
      <c r="F144" s="19">
        <v>64661</v>
      </c>
      <c r="G144" s="19">
        <v>5025367</v>
      </c>
      <c r="H144" s="19">
        <v>1582870</v>
      </c>
      <c r="I144" s="19">
        <v>7882292</v>
      </c>
      <c r="J144" s="19">
        <v>969442</v>
      </c>
      <c r="K144" s="19">
        <v>48260</v>
      </c>
      <c r="L144" s="19">
        <v>359802</v>
      </c>
      <c r="M144" s="19">
        <v>13985</v>
      </c>
      <c r="N144" s="19">
        <v>239205</v>
      </c>
      <c r="O144" s="19">
        <v>36801</v>
      </c>
      <c r="P144" s="19">
        <v>19495</v>
      </c>
      <c r="Q144" s="19">
        <v>16138529</v>
      </c>
      <c r="R144" s="19">
        <v>6685397</v>
      </c>
      <c r="S144" s="19">
        <v>106126644</v>
      </c>
      <c r="T144" s="19">
        <v>19385109</v>
      </c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ht="12.75">
      <c r="A145">
        <v>128</v>
      </c>
      <c r="B145" t="s">
        <v>140</v>
      </c>
      <c r="C145" s="13">
        <v>7230</v>
      </c>
      <c r="D145" s="13">
        <v>2009</v>
      </c>
      <c r="E145" s="18">
        <v>85</v>
      </c>
      <c r="F145" s="19">
        <v>27046</v>
      </c>
      <c r="G145" s="19">
        <v>7234257</v>
      </c>
      <c r="H145" s="19">
        <v>1518912</v>
      </c>
      <c r="I145" s="19">
        <v>0</v>
      </c>
      <c r="J145" s="19">
        <v>750923</v>
      </c>
      <c r="K145" s="19">
        <v>200</v>
      </c>
      <c r="L145" s="19">
        <v>529760</v>
      </c>
      <c r="M145" s="19">
        <v>8939</v>
      </c>
      <c r="N145" s="19">
        <v>445551</v>
      </c>
      <c r="O145" s="19">
        <v>17928</v>
      </c>
      <c r="P145" s="19">
        <v>1000</v>
      </c>
      <c r="Q145" s="19">
        <v>10505470</v>
      </c>
      <c r="R145" s="19">
        <v>6151354</v>
      </c>
      <c r="S145" s="19">
        <v>36931587</v>
      </c>
      <c r="T145" s="19">
        <v>10757866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ht="12.75">
      <c r="A146">
        <v>129</v>
      </c>
      <c r="B146" t="s">
        <v>154</v>
      </c>
      <c r="C146" s="13">
        <v>7230</v>
      </c>
      <c r="D146" s="13">
        <v>2009</v>
      </c>
      <c r="E146" s="18">
        <v>5.02</v>
      </c>
      <c r="F146" s="19">
        <v>4254</v>
      </c>
      <c r="G146" s="19">
        <v>458879</v>
      </c>
      <c r="H146" s="19">
        <v>102146</v>
      </c>
      <c r="I146" s="19">
        <v>753315</v>
      </c>
      <c r="J146" s="19">
        <v>-31334</v>
      </c>
      <c r="K146" s="19">
        <v>0</v>
      </c>
      <c r="L146" s="19">
        <v>156117</v>
      </c>
      <c r="M146" s="19">
        <v>10096</v>
      </c>
      <c r="N146" s="19">
        <v>9075</v>
      </c>
      <c r="O146" s="19">
        <v>27779</v>
      </c>
      <c r="P146" s="19">
        <v>0</v>
      </c>
      <c r="Q146" s="19">
        <v>1486073</v>
      </c>
      <c r="R146" s="19">
        <v>486082</v>
      </c>
      <c r="S146" s="19">
        <v>2879948</v>
      </c>
      <c r="T146" s="19">
        <v>2923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ht="12.75">
      <c r="A147">
        <v>130</v>
      </c>
      <c r="B147" t="s">
        <v>137</v>
      </c>
      <c r="C147" s="13">
        <v>7230</v>
      </c>
      <c r="D147" s="13">
        <v>2009</v>
      </c>
      <c r="E147" s="18">
        <v>60.64</v>
      </c>
      <c r="F147" s="19">
        <v>38037</v>
      </c>
      <c r="G147" s="19">
        <v>4036024</v>
      </c>
      <c r="H147" s="19">
        <v>1089726</v>
      </c>
      <c r="I147" s="19">
        <v>4782294</v>
      </c>
      <c r="J147" s="19">
        <v>612279</v>
      </c>
      <c r="K147" s="19">
        <v>5117</v>
      </c>
      <c r="L147" s="19">
        <v>271013</v>
      </c>
      <c r="M147" s="19">
        <v>101223</v>
      </c>
      <c r="N147" s="19">
        <v>54539</v>
      </c>
      <c r="O147" s="19">
        <v>18568</v>
      </c>
      <c r="P147" s="19">
        <v>6603</v>
      </c>
      <c r="Q147" s="19">
        <v>10964180</v>
      </c>
      <c r="R147" s="19">
        <v>4835382</v>
      </c>
      <c r="S147" s="19">
        <v>49279874</v>
      </c>
      <c r="T147" s="19">
        <v>13455331</v>
      </c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ht="12.75">
      <c r="A148">
        <v>131</v>
      </c>
      <c r="B148" t="s">
        <v>103</v>
      </c>
      <c r="C148" s="13">
        <v>7230</v>
      </c>
      <c r="D148" s="13">
        <v>2009</v>
      </c>
      <c r="E148" s="18">
        <v>82.77</v>
      </c>
      <c r="F148" s="19">
        <v>53660</v>
      </c>
      <c r="G148" s="19">
        <v>6182770</v>
      </c>
      <c r="H148" s="19">
        <v>1459158</v>
      </c>
      <c r="I148" s="19">
        <v>485351</v>
      </c>
      <c r="J148" s="19">
        <v>947405</v>
      </c>
      <c r="K148" s="19">
        <v>0</v>
      </c>
      <c r="L148" s="19">
        <v>172836</v>
      </c>
      <c r="M148" s="19">
        <v>13945</v>
      </c>
      <c r="N148" s="19">
        <v>843889</v>
      </c>
      <c r="O148" s="19">
        <v>23955</v>
      </c>
      <c r="P148" s="19">
        <v>0</v>
      </c>
      <c r="Q148" s="19">
        <v>10129309</v>
      </c>
      <c r="R148" s="19">
        <v>9238869</v>
      </c>
      <c r="S148" s="19">
        <v>77231654</v>
      </c>
      <c r="T148" s="19">
        <v>18259922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ht="12.75">
      <c r="A149">
        <v>132</v>
      </c>
      <c r="B149" t="s">
        <v>108</v>
      </c>
      <c r="C149" s="13">
        <v>7230</v>
      </c>
      <c r="D149" s="13">
        <v>2009</v>
      </c>
      <c r="E149" s="18">
        <v>98.27</v>
      </c>
      <c r="F149" s="19">
        <v>50414</v>
      </c>
      <c r="G149" s="19">
        <v>6398370</v>
      </c>
      <c r="H149" s="19">
        <v>1312291</v>
      </c>
      <c r="I149" s="19">
        <v>412083</v>
      </c>
      <c r="J149" s="19">
        <v>797446</v>
      </c>
      <c r="K149" s="19">
        <v>1458</v>
      </c>
      <c r="L149" s="19">
        <v>46197</v>
      </c>
      <c r="M149" s="19">
        <v>37922</v>
      </c>
      <c r="N149" s="19">
        <v>225374</v>
      </c>
      <c r="O149" s="19">
        <v>37666</v>
      </c>
      <c r="P149" s="19">
        <v>5834</v>
      </c>
      <c r="Q149" s="19">
        <v>9262973</v>
      </c>
      <c r="R149" s="19">
        <v>6813925</v>
      </c>
      <c r="S149" s="19">
        <v>74050482</v>
      </c>
      <c r="T149" s="19">
        <v>19585268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ht="12.75">
      <c r="A150">
        <v>134</v>
      </c>
      <c r="B150" t="s">
        <v>89</v>
      </c>
      <c r="C150" s="13">
        <v>7230</v>
      </c>
      <c r="D150" s="13">
        <v>2009</v>
      </c>
      <c r="E150" s="18">
        <v>18.2</v>
      </c>
      <c r="F150" s="19">
        <v>14013</v>
      </c>
      <c r="G150" s="19">
        <v>1445279</v>
      </c>
      <c r="H150" s="19">
        <v>277320</v>
      </c>
      <c r="I150" s="19">
        <v>133266</v>
      </c>
      <c r="J150" s="19">
        <v>164623</v>
      </c>
      <c r="K150" s="19">
        <v>977</v>
      </c>
      <c r="L150" s="19">
        <v>41620</v>
      </c>
      <c r="M150" s="19">
        <v>0</v>
      </c>
      <c r="N150" s="19">
        <v>138136</v>
      </c>
      <c r="O150" s="19">
        <v>867</v>
      </c>
      <c r="P150" s="19">
        <v>0</v>
      </c>
      <c r="Q150" s="19">
        <v>2202088</v>
      </c>
      <c r="R150" s="19">
        <v>1072991</v>
      </c>
      <c r="S150" s="19">
        <v>8143026</v>
      </c>
      <c r="T150" s="19">
        <v>1933701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ht="12.75">
      <c r="A151">
        <v>137</v>
      </c>
      <c r="B151" t="s">
        <v>94</v>
      </c>
      <c r="C151" s="13">
        <v>7230</v>
      </c>
      <c r="D151" s="13">
        <v>2009</v>
      </c>
      <c r="E151" s="18">
        <v>4.05</v>
      </c>
      <c r="F151" s="19">
        <v>0</v>
      </c>
      <c r="G151" s="19">
        <v>341132</v>
      </c>
      <c r="H151" s="19">
        <v>62427</v>
      </c>
      <c r="I151" s="19">
        <v>0</v>
      </c>
      <c r="J151" s="19">
        <v>22727</v>
      </c>
      <c r="K151" s="19">
        <v>344</v>
      </c>
      <c r="L151" s="19">
        <v>11002</v>
      </c>
      <c r="M151" s="19">
        <v>0</v>
      </c>
      <c r="N151" s="19">
        <v>15255</v>
      </c>
      <c r="O151" s="19">
        <v>95</v>
      </c>
      <c r="P151" s="19">
        <v>0</v>
      </c>
      <c r="Q151" s="19">
        <v>452982</v>
      </c>
      <c r="R151" s="19">
        <v>172966</v>
      </c>
      <c r="S151" s="19">
        <v>1000322</v>
      </c>
      <c r="T151" s="19">
        <v>48726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ht="12.75">
      <c r="A152">
        <v>138</v>
      </c>
      <c r="B152" t="s">
        <v>165</v>
      </c>
      <c r="C152" s="13">
        <v>7230</v>
      </c>
      <c r="D152" s="13">
        <v>2009</v>
      </c>
      <c r="E152" s="18">
        <v>74.53</v>
      </c>
      <c r="F152" s="19">
        <v>43661</v>
      </c>
      <c r="G152" s="19">
        <v>4844479</v>
      </c>
      <c r="H152" s="19">
        <v>1087457</v>
      </c>
      <c r="I152" s="19">
        <v>0</v>
      </c>
      <c r="J152" s="19">
        <v>721155</v>
      </c>
      <c r="K152" s="19">
        <v>0</v>
      </c>
      <c r="L152" s="19">
        <v>680174</v>
      </c>
      <c r="M152" s="19">
        <v>0</v>
      </c>
      <c r="N152" s="19">
        <v>244705</v>
      </c>
      <c r="O152" s="19">
        <v>17523</v>
      </c>
      <c r="P152" s="19">
        <v>0</v>
      </c>
      <c r="Q152" s="19">
        <v>7595493</v>
      </c>
      <c r="R152" s="19">
        <v>5576133</v>
      </c>
      <c r="S152" s="19">
        <v>61355925</v>
      </c>
      <c r="T152" s="19">
        <v>14344075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ht="12.75">
      <c r="A153">
        <v>139</v>
      </c>
      <c r="B153" t="s">
        <v>148</v>
      </c>
      <c r="C153" s="13">
        <v>7230</v>
      </c>
      <c r="D153" s="13">
        <v>2009</v>
      </c>
      <c r="E153" s="18">
        <v>92.21</v>
      </c>
      <c r="F153" s="19">
        <v>72183</v>
      </c>
      <c r="G153" s="19">
        <v>5386455</v>
      </c>
      <c r="H153" s="19">
        <v>1339909</v>
      </c>
      <c r="I153" s="19">
        <v>8261418</v>
      </c>
      <c r="J153" s="19">
        <v>745938</v>
      </c>
      <c r="K153" s="19">
        <v>90</v>
      </c>
      <c r="L153" s="19">
        <v>151162</v>
      </c>
      <c r="M153" s="19">
        <v>0</v>
      </c>
      <c r="N153" s="19">
        <v>246368</v>
      </c>
      <c r="O153" s="19">
        <v>13364</v>
      </c>
      <c r="P153" s="19">
        <v>0</v>
      </c>
      <c r="Q153" s="19">
        <v>16144704</v>
      </c>
      <c r="R153" s="19">
        <v>8123417</v>
      </c>
      <c r="S153" s="19">
        <v>94972852</v>
      </c>
      <c r="T153" s="19">
        <v>16321098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ht="12.75">
      <c r="A154">
        <v>140</v>
      </c>
      <c r="B154" t="s">
        <v>91</v>
      </c>
      <c r="C154" s="13">
        <v>7230</v>
      </c>
      <c r="D154" s="13">
        <v>2009</v>
      </c>
      <c r="E154" s="18">
        <v>18.48</v>
      </c>
      <c r="F154" s="19">
        <v>12738</v>
      </c>
      <c r="G154" s="19">
        <v>1404317</v>
      </c>
      <c r="H154" s="19">
        <v>346814</v>
      </c>
      <c r="I154" s="19">
        <v>1718180</v>
      </c>
      <c r="J154" s="19">
        <v>61769</v>
      </c>
      <c r="K154" s="19">
        <v>0</v>
      </c>
      <c r="L154" s="19">
        <v>172904</v>
      </c>
      <c r="M154" s="19">
        <v>2845</v>
      </c>
      <c r="N154" s="19">
        <v>128606</v>
      </c>
      <c r="O154" s="19">
        <v>5758</v>
      </c>
      <c r="P154" s="19">
        <v>14661</v>
      </c>
      <c r="Q154" s="19">
        <v>3826532</v>
      </c>
      <c r="R154" s="19">
        <v>1335802</v>
      </c>
      <c r="S154" s="19">
        <v>9607826</v>
      </c>
      <c r="T154" s="19">
        <v>1181216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ht="12.75">
      <c r="A155"/>
      <c r="B155"/>
      <c r="C155" s="13"/>
      <c r="D155" s="13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ht="12.75">
      <c r="A156">
        <v>142</v>
      </c>
      <c r="B156" t="s">
        <v>131</v>
      </c>
      <c r="C156" s="13">
        <v>7230</v>
      </c>
      <c r="D156" s="13">
        <v>2009</v>
      </c>
      <c r="E156" s="18">
        <v>150.04</v>
      </c>
      <c r="F156" s="19">
        <v>76127</v>
      </c>
      <c r="G156" s="19">
        <v>8939670</v>
      </c>
      <c r="H156" s="19">
        <v>2613474</v>
      </c>
      <c r="I156" s="19">
        <v>134475</v>
      </c>
      <c r="J156" s="19">
        <v>1334181</v>
      </c>
      <c r="K156" s="19">
        <v>0</v>
      </c>
      <c r="L156" s="19">
        <v>1758168</v>
      </c>
      <c r="M156" s="19">
        <v>26526</v>
      </c>
      <c r="N156" s="19">
        <v>647581</v>
      </c>
      <c r="O156" s="19">
        <v>24629</v>
      </c>
      <c r="P156" s="19">
        <v>21380</v>
      </c>
      <c r="Q156" s="19">
        <v>15457324</v>
      </c>
      <c r="R156" s="19">
        <v>7921869</v>
      </c>
      <c r="S156" s="19">
        <v>48423572</v>
      </c>
      <c r="T156" s="19">
        <v>10936131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ht="12.75">
      <c r="A157">
        <v>145</v>
      </c>
      <c r="B157" t="s">
        <v>147</v>
      </c>
      <c r="C157" s="13">
        <v>7230</v>
      </c>
      <c r="D157" s="13">
        <v>2009</v>
      </c>
      <c r="E157" s="18">
        <v>91.03</v>
      </c>
      <c r="F157" s="19">
        <v>57576</v>
      </c>
      <c r="G157" s="19">
        <v>6311837</v>
      </c>
      <c r="H157" s="19">
        <v>1637935</v>
      </c>
      <c r="I157" s="19">
        <v>661189</v>
      </c>
      <c r="J157" s="19">
        <v>1042464</v>
      </c>
      <c r="K157" s="19">
        <v>0</v>
      </c>
      <c r="L157" s="19">
        <v>1311664</v>
      </c>
      <c r="M157" s="19">
        <v>165</v>
      </c>
      <c r="N157" s="19">
        <v>540721</v>
      </c>
      <c r="O157" s="19">
        <v>48772</v>
      </c>
      <c r="P157" s="19">
        <v>0</v>
      </c>
      <c r="Q157" s="19">
        <v>11554747</v>
      </c>
      <c r="R157" s="19">
        <v>6897118</v>
      </c>
      <c r="S157" s="19">
        <v>47681538</v>
      </c>
      <c r="T157" s="19">
        <v>12319788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ht="12.75">
      <c r="A158">
        <v>147</v>
      </c>
      <c r="B158" t="s">
        <v>136</v>
      </c>
      <c r="C158" s="13">
        <v>7230</v>
      </c>
      <c r="D158" s="13">
        <v>2009</v>
      </c>
      <c r="E158" s="18">
        <v>16</v>
      </c>
      <c r="F158" s="19">
        <v>8093</v>
      </c>
      <c r="G158" s="19">
        <v>1720346</v>
      </c>
      <c r="H158" s="19">
        <v>321032</v>
      </c>
      <c r="I158" s="19">
        <v>190937</v>
      </c>
      <c r="J158" s="19">
        <v>40577</v>
      </c>
      <c r="K158" s="19">
        <v>0</v>
      </c>
      <c r="L158" s="19">
        <v>50848</v>
      </c>
      <c r="M158" s="19">
        <v>2967</v>
      </c>
      <c r="N158" s="19">
        <v>38975</v>
      </c>
      <c r="O158" s="19">
        <v>5222</v>
      </c>
      <c r="P158" s="19">
        <v>0</v>
      </c>
      <c r="Q158" s="19">
        <v>2370904</v>
      </c>
      <c r="R158" s="19">
        <v>766016</v>
      </c>
      <c r="S158" s="19">
        <v>5008017</v>
      </c>
      <c r="T158" s="19">
        <v>233425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ht="12.75">
      <c r="A159">
        <v>148</v>
      </c>
      <c r="B159" t="s">
        <v>144</v>
      </c>
      <c r="C159" s="13">
        <v>7230</v>
      </c>
      <c r="D159" s="13">
        <v>2009</v>
      </c>
      <c r="E159" s="18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ht="12.75">
      <c r="A160">
        <v>150</v>
      </c>
      <c r="B160" t="s">
        <v>76</v>
      </c>
      <c r="C160" s="13">
        <v>7230</v>
      </c>
      <c r="D160" s="13">
        <v>2009</v>
      </c>
      <c r="E160" s="18">
        <v>3.09</v>
      </c>
      <c r="F160" s="19">
        <v>3781</v>
      </c>
      <c r="G160" s="19">
        <v>7129</v>
      </c>
      <c r="H160" s="19">
        <v>1826</v>
      </c>
      <c r="I160" s="19">
        <v>925693</v>
      </c>
      <c r="J160" s="19">
        <v>62267</v>
      </c>
      <c r="K160" s="19">
        <v>2551</v>
      </c>
      <c r="L160" s="19">
        <v>34441</v>
      </c>
      <c r="M160" s="19">
        <v>0</v>
      </c>
      <c r="N160" s="19">
        <v>36063</v>
      </c>
      <c r="O160" s="19">
        <v>795</v>
      </c>
      <c r="P160" s="19">
        <v>0</v>
      </c>
      <c r="Q160" s="19">
        <v>1070765</v>
      </c>
      <c r="R160" s="19">
        <v>497460</v>
      </c>
      <c r="S160" s="19">
        <v>4629544</v>
      </c>
      <c r="T160" s="19">
        <v>104491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ht="12.75">
      <c r="A161">
        <v>152</v>
      </c>
      <c r="B161" t="s">
        <v>96</v>
      </c>
      <c r="C161" s="13">
        <v>7230</v>
      </c>
      <c r="D161" s="13">
        <v>2009</v>
      </c>
      <c r="E161" s="21">
        <v>27.62</v>
      </c>
      <c r="F161" s="22">
        <v>22127</v>
      </c>
      <c r="G161" s="22">
        <v>2014970</v>
      </c>
      <c r="H161" s="22">
        <v>613889</v>
      </c>
      <c r="I161" s="22">
        <v>2235132</v>
      </c>
      <c r="J161" s="22">
        <v>211951</v>
      </c>
      <c r="K161" s="22">
        <v>0</v>
      </c>
      <c r="L161" s="22">
        <v>31160</v>
      </c>
      <c r="M161" s="22">
        <v>4236</v>
      </c>
      <c r="N161" s="22">
        <v>101632</v>
      </c>
      <c r="O161" s="22">
        <v>136731</v>
      </c>
      <c r="P161" s="22">
        <v>0</v>
      </c>
      <c r="Q161" s="22">
        <v>5349701</v>
      </c>
      <c r="R161" s="22">
        <v>4214360</v>
      </c>
      <c r="S161" s="22">
        <v>27828329</v>
      </c>
      <c r="T161" s="22">
        <v>1086110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20" ht="12.75">
      <c r="A162">
        <v>153</v>
      </c>
      <c r="B162" t="s">
        <v>122</v>
      </c>
      <c r="C162" s="13">
        <v>7230</v>
      </c>
      <c r="D162" s="13">
        <v>2009</v>
      </c>
      <c r="E162" s="18">
        <v>8.15</v>
      </c>
      <c r="F162" s="19">
        <v>3014</v>
      </c>
      <c r="G162" s="19">
        <v>550177</v>
      </c>
      <c r="H162" s="19">
        <v>137489</v>
      </c>
      <c r="I162" s="19">
        <v>1017223</v>
      </c>
      <c r="J162" s="19">
        <v>70796</v>
      </c>
      <c r="K162" s="19">
        <v>0</v>
      </c>
      <c r="L162" s="19">
        <v>51797</v>
      </c>
      <c r="M162" s="19">
        <v>0</v>
      </c>
      <c r="N162" s="19">
        <v>35328</v>
      </c>
      <c r="O162" s="19">
        <v>5997</v>
      </c>
      <c r="P162" s="19">
        <v>0</v>
      </c>
      <c r="Q162" s="19">
        <v>1868807</v>
      </c>
      <c r="R162" s="19">
        <v>615950</v>
      </c>
      <c r="S162" s="19">
        <v>2099922</v>
      </c>
      <c r="T162" s="19">
        <v>102723</v>
      </c>
    </row>
    <row r="163" spans="1:40" ht="12.75">
      <c r="A163">
        <v>155</v>
      </c>
      <c r="B163" t="s">
        <v>118</v>
      </c>
      <c r="C163" s="13">
        <v>7230</v>
      </c>
      <c r="D163" s="13">
        <v>2009</v>
      </c>
      <c r="E163" s="18">
        <v>108.4</v>
      </c>
      <c r="F163" s="19">
        <v>70179</v>
      </c>
      <c r="G163" s="19">
        <v>7297038</v>
      </c>
      <c r="H163" s="19">
        <v>2052754</v>
      </c>
      <c r="I163" s="19">
        <v>130000</v>
      </c>
      <c r="J163" s="19">
        <v>915424</v>
      </c>
      <c r="K163" s="19">
        <v>1046</v>
      </c>
      <c r="L163" s="19">
        <v>151718</v>
      </c>
      <c r="M163" s="19">
        <v>50943</v>
      </c>
      <c r="N163" s="19">
        <v>452248</v>
      </c>
      <c r="O163" s="19">
        <v>58810</v>
      </c>
      <c r="P163" s="19">
        <v>0</v>
      </c>
      <c r="Q163" s="19">
        <v>11109981</v>
      </c>
      <c r="R163" s="19">
        <v>12017225</v>
      </c>
      <c r="S163" s="19">
        <v>117136339</v>
      </c>
      <c r="T163" s="19">
        <v>27804526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ht="12.75">
      <c r="A164">
        <v>156</v>
      </c>
      <c r="B164" t="s">
        <v>121</v>
      </c>
      <c r="C164" s="13">
        <v>7230</v>
      </c>
      <c r="D164" s="13">
        <v>2009</v>
      </c>
      <c r="E164" s="18">
        <v>27.87</v>
      </c>
      <c r="F164" s="19">
        <v>18914</v>
      </c>
      <c r="G164" s="19">
        <v>2365437</v>
      </c>
      <c r="H164" s="19">
        <v>530282</v>
      </c>
      <c r="I164" s="19">
        <v>2219054</v>
      </c>
      <c r="J164" s="19">
        <v>138641</v>
      </c>
      <c r="K164" s="19">
        <v>2728</v>
      </c>
      <c r="L164" s="19">
        <v>55864</v>
      </c>
      <c r="M164" s="19">
        <v>62</v>
      </c>
      <c r="N164" s="19">
        <v>116656</v>
      </c>
      <c r="O164" s="19">
        <v>12161</v>
      </c>
      <c r="P164" s="19">
        <v>0</v>
      </c>
      <c r="Q164" s="19">
        <v>5440885</v>
      </c>
      <c r="R164" s="19">
        <v>2391248</v>
      </c>
      <c r="S164" s="19">
        <v>21997832</v>
      </c>
      <c r="T164" s="19">
        <v>3093537</v>
      </c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ht="12.75">
      <c r="A165">
        <v>157</v>
      </c>
      <c r="B165" t="s">
        <v>157</v>
      </c>
      <c r="C165" s="13">
        <v>7230</v>
      </c>
      <c r="D165" s="13">
        <v>2009</v>
      </c>
      <c r="E165" s="18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V165"/>
      <c r="W165"/>
      <c r="X165"/>
      <c r="Y165" s="1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ht="12.75">
      <c r="A166">
        <v>158</v>
      </c>
      <c r="B166" t="s">
        <v>72</v>
      </c>
      <c r="C166" s="13">
        <v>7230</v>
      </c>
      <c r="D166" s="13">
        <v>2009</v>
      </c>
      <c r="E166" s="18">
        <v>7.06</v>
      </c>
      <c r="F166" s="19">
        <v>2441</v>
      </c>
      <c r="G166" s="19">
        <v>855866</v>
      </c>
      <c r="H166" s="19">
        <v>183803</v>
      </c>
      <c r="I166" s="19">
        <v>0</v>
      </c>
      <c r="J166" s="19">
        <v>37499</v>
      </c>
      <c r="K166" s="19">
        <v>1944</v>
      </c>
      <c r="L166" s="19">
        <v>13232</v>
      </c>
      <c r="M166" s="19">
        <v>0</v>
      </c>
      <c r="N166" s="19">
        <v>22888</v>
      </c>
      <c r="O166" s="19">
        <v>11170</v>
      </c>
      <c r="P166" s="19">
        <v>0</v>
      </c>
      <c r="Q166" s="19">
        <v>1126402</v>
      </c>
      <c r="R166" s="19">
        <v>529957</v>
      </c>
      <c r="S166" s="19">
        <v>2157015</v>
      </c>
      <c r="T166" s="19">
        <v>1960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ht="12.75">
      <c r="A167">
        <v>159</v>
      </c>
      <c r="B167" t="s">
        <v>107</v>
      </c>
      <c r="C167" s="13">
        <v>7230</v>
      </c>
      <c r="D167" s="13">
        <v>2009</v>
      </c>
      <c r="E167" s="18">
        <v>110</v>
      </c>
      <c r="F167" s="19">
        <v>75837</v>
      </c>
      <c r="G167" s="19">
        <v>8197175</v>
      </c>
      <c r="H167" s="19">
        <v>2418382</v>
      </c>
      <c r="I167" s="19">
        <v>690408</v>
      </c>
      <c r="J167" s="19">
        <v>847205</v>
      </c>
      <c r="K167" s="19">
        <v>1580</v>
      </c>
      <c r="L167" s="19">
        <v>258416</v>
      </c>
      <c r="M167" s="19">
        <v>0</v>
      </c>
      <c r="N167" s="19">
        <v>433811</v>
      </c>
      <c r="O167" s="19">
        <v>56490</v>
      </c>
      <c r="P167" s="19">
        <v>17040</v>
      </c>
      <c r="Q167" s="19">
        <v>12886427</v>
      </c>
      <c r="R167" s="19">
        <v>8445374</v>
      </c>
      <c r="S167" s="19">
        <v>87788351</v>
      </c>
      <c r="T167" s="19">
        <v>27100657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ht="12.75">
      <c r="A168">
        <v>161</v>
      </c>
      <c r="B168" t="s">
        <v>163</v>
      </c>
      <c r="C168" s="13">
        <v>7230</v>
      </c>
      <c r="D168" s="13">
        <v>2009</v>
      </c>
      <c r="E168" s="18">
        <v>80.14</v>
      </c>
      <c r="F168" s="19">
        <v>58202</v>
      </c>
      <c r="G168" s="19">
        <v>5500430</v>
      </c>
      <c r="H168" s="19">
        <v>1197748</v>
      </c>
      <c r="I168" s="19">
        <v>2915201</v>
      </c>
      <c r="J168" s="19">
        <v>803588</v>
      </c>
      <c r="K168" s="19">
        <v>0</v>
      </c>
      <c r="L168" s="19">
        <v>50928</v>
      </c>
      <c r="M168" s="19">
        <v>73114</v>
      </c>
      <c r="N168" s="19">
        <v>221600</v>
      </c>
      <c r="O168" s="19">
        <v>159439</v>
      </c>
      <c r="P168" s="19">
        <v>0</v>
      </c>
      <c r="Q168" s="19">
        <v>10922048</v>
      </c>
      <c r="R168" s="19">
        <v>5284172</v>
      </c>
      <c r="S168" s="19">
        <v>42844172</v>
      </c>
      <c r="T168" s="19">
        <v>10642528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ht="12.75">
      <c r="A169">
        <v>162</v>
      </c>
      <c r="B169" t="s">
        <v>151</v>
      </c>
      <c r="C169" s="13">
        <v>7230</v>
      </c>
      <c r="D169" s="13">
        <v>2009</v>
      </c>
      <c r="E169" s="18">
        <v>141.28</v>
      </c>
      <c r="F169" s="19">
        <v>62225</v>
      </c>
      <c r="G169" s="19">
        <v>10130679</v>
      </c>
      <c r="H169" s="19">
        <v>3143033</v>
      </c>
      <c r="I169" s="19">
        <v>8398785</v>
      </c>
      <c r="J169" s="19">
        <v>1277122</v>
      </c>
      <c r="K169" s="19">
        <v>679</v>
      </c>
      <c r="L169" s="19">
        <v>120970</v>
      </c>
      <c r="M169" s="19">
        <v>8944</v>
      </c>
      <c r="N169" s="19">
        <v>655350</v>
      </c>
      <c r="O169" s="19">
        <v>91396</v>
      </c>
      <c r="P169" s="19">
        <v>208090</v>
      </c>
      <c r="Q169" s="19">
        <v>23618868</v>
      </c>
      <c r="R169" s="19">
        <v>7897424</v>
      </c>
      <c r="S169" s="19">
        <v>96556582</v>
      </c>
      <c r="T169" s="19">
        <v>32598079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ht="12.75">
      <c r="A170">
        <v>164</v>
      </c>
      <c r="B170" t="s">
        <v>80</v>
      </c>
      <c r="C170" s="13">
        <v>7230</v>
      </c>
      <c r="D170" s="13">
        <v>2009</v>
      </c>
      <c r="E170" s="18">
        <v>101.07</v>
      </c>
      <c r="F170" s="19">
        <v>55240</v>
      </c>
      <c r="G170" s="19">
        <v>7239286</v>
      </c>
      <c r="H170" s="19">
        <v>1716330</v>
      </c>
      <c r="I170" s="19">
        <v>101887</v>
      </c>
      <c r="J170" s="19">
        <v>991142</v>
      </c>
      <c r="K170" s="19">
        <v>3992</v>
      </c>
      <c r="L170" s="19">
        <v>314780</v>
      </c>
      <c r="M170" s="19">
        <v>0</v>
      </c>
      <c r="N170" s="19">
        <v>986301</v>
      </c>
      <c r="O170" s="19">
        <v>39050</v>
      </c>
      <c r="P170" s="19">
        <v>34843</v>
      </c>
      <c r="Q170" s="19">
        <v>11357925</v>
      </c>
      <c r="R170" s="19">
        <v>14160123</v>
      </c>
      <c r="S170" s="19">
        <v>82498696</v>
      </c>
      <c r="T170" s="19">
        <v>21326341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ht="12.75">
      <c r="A171">
        <v>165</v>
      </c>
      <c r="B171" t="s">
        <v>93</v>
      </c>
      <c r="C171" s="13">
        <v>7230</v>
      </c>
      <c r="D171" s="13">
        <v>2009</v>
      </c>
      <c r="E171" s="18">
        <v>9.38</v>
      </c>
      <c r="F171" s="19">
        <v>4652</v>
      </c>
      <c r="G171" s="19">
        <v>903655</v>
      </c>
      <c r="H171" s="19">
        <v>193884</v>
      </c>
      <c r="I171" s="19">
        <v>112093</v>
      </c>
      <c r="J171" s="19">
        <v>39850</v>
      </c>
      <c r="K171" s="19">
        <v>70</v>
      </c>
      <c r="L171" s="19">
        <v>266</v>
      </c>
      <c r="M171" s="19">
        <v>3792</v>
      </c>
      <c r="N171" s="19">
        <v>22828</v>
      </c>
      <c r="O171" s="19">
        <v>29831</v>
      </c>
      <c r="P171" s="19">
        <v>6189</v>
      </c>
      <c r="Q171" s="19">
        <v>1300080</v>
      </c>
      <c r="R171" s="19">
        <v>741944</v>
      </c>
      <c r="S171" s="19">
        <v>4903044</v>
      </c>
      <c r="T171" s="19">
        <v>245809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ht="12.75">
      <c r="A172">
        <v>167</v>
      </c>
      <c r="B172" t="s">
        <v>81</v>
      </c>
      <c r="C172" s="13">
        <v>7230</v>
      </c>
      <c r="D172" s="13">
        <v>2009</v>
      </c>
      <c r="E172" s="18">
        <v>2.54</v>
      </c>
      <c r="F172" s="19">
        <v>2157</v>
      </c>
      <c r="G172" s="19">
        <v>175750</v>
      </c>
      <c r="H172" s="19">
        <v>40687</v>
      </c>
      <c r="I172" s="19">
        <v>0</v>
      </c>
      <c r="J172" s="19">
        <v>23854</v>
      </c>
      <c r="K172" s="19">
        <v>0</v>
      </c>
      <c r="L172" s="19">
        <v>0</v>
      </c>
      <c r="M172" s="19">
        <v>0</v>
      </c>
      <c r="N172" s="19">
        <v>11857</v>
      </c>
      <c r="O172" s="19">
        <v>0</v>
      </c>
      <c r="P172" s="19">
        <v>0</v>
      </c>
      <c r="Q172" s="19">
        <v>252148</v>
      </c>
      <c r="R172" s="19">
        <v>459339</v>
      </c>
      <c r="S172" s="19">
        <v>1402275</v>
      </c>
      <c r="T172" s="19">
        <v>33485</v>
      </c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ht="12.75">
      <c r="A173">
        <v>168</v>
      </c>
      <c r="B173" t="s">
        <v>74</v>
      </c>
      <c r="C173" s="13">
        <v>7230</v>
      </c>
      <c r="D173" s="13">
        <v>2009</v>
      </c>
      <c r="E173" s="18">
        <v>50.23</v>
      </c>
      <c r="F173" s="19">
        <v>26708</v>
      </c>
      <c r="G173" s="19">
        <v>3421042</v>
      </c>
      <c r="H173" s="19">
        <v>725918</v>
      </c>
      <c r="I173" s="19">
        <v>2780417</v>
      </c>
      <c r="J173" s="19">
        <v>270309</v>
      </c>
      <c r="K173" s="19">
        <v>12</v>
      </c>
      <c r="L173" s="19">
        <v>205032</v>
      </c>
      <c r="M173" s="19">
        <v>935</v>
      </c>
      <c r="N173" s="19">
        <v>116208</v>
      </c>
      <c r="O173" s="19">
        <v>10918</v>
      </c>
      <c r="P173" s="19">
        <v>49304</v>
      </c>
      <c r="Q173" s="19">
        <v>7481487</v>
      </c>
      <c r="R173" s="19">
        <v>3677529</v>
      </c>
      <c r="S173" s="19">
        <v>28623571</v>
      </c>
      <c r="T173" s="19">
        <v>8341518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ht="12.75">
      <c r="A174"/>
      <c r="B174"/>
      <c r="C174" s="13"/>
      <c r="D174" s="13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ht="12.75">
      <c r="A175">
        <v>170</v>
      </c>
      <c r="B175" t="s">
        <v>112</v>
      </c>
      <c r="C175" s="13">
        <v>7230</v>
      </c>
      <c r="D175" s="13">
        <v>2009</v>
      </c>
      <c r="E175" s="21">
        <v>177.5</v>
      </c>
      <c r="F175" s="23">
        <v>114031</v>
      </c>
      <c r="G175" s="23">
        <v>11768987</v>
      </c>
      <c r="H175" s="23">
        <v>3553685</v>
      </c>
      <c r="I175" s="23">
        <v>3461162</v>
      </c>
      <c r="J175" s="23">
        <v>1435783</v>
      </c>
      <c r="K175" s="23">
        <v>10805</v>
      </c>
      <c r="L175" s="23">
        <v>777828</v>
      </c>
      <c r="M175" s="23">
        <v>110720</v>
      </c>
      <c r="N175" s="23">
        <v>970596</v>
      </c>
      <c r="O175" s="23">
        <v>84708</v>
      </c>
      <c r="P175" s="23">
        <v>133484</v>
      </c>
      <c r="Q175" s="23">
        <v>22040790</v>
      </c>
      <c r="R175" s="23">
        <v>14216304</v>
      </c>
      <c r="S175" s="23">
        <v>133323281</v>
      </c>
      <c r="T175" s="23">
        <v>33065827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20" ht="12.75">
      <c r="A176">
        <v>172</v>
      </c>
      <c r="B176" t="s">
        <v>139</v>
      </c>
      <c r="C176" s="13">
        <v>7230</v>
      </c>
      <c r="D176" s="13">
        <v>2009</v>
      </c>
      <c r="E176" s="18">
        <v>22.96</v>
      </c>
      <c r="F176" s="19">
        <v>10145</v>
      </c>
      <c r="G176" s="19">
        <v>2726069</v>
      </c>
      <c r="H176" s="19">
        <v>675094</v>
      </c>
      <c r="I176" s="19">
        <v>21236</v>
      </c>
      <c r="J176" s="19">
        <v>89256</v>
      </c>
      <c r="K176" s="19">
        <v>3015</v>
      </c>
      <c r="L176" s="19">
        <v>20892</v>
      </c>
      <c r="M176" s="19">
        <v>4199</v>
      </c>
      <c r="N176" s="19">
        <v>178083</v>
      </c>
      <c r="O176" s="19">
        <v>110357</v>
      </c>
      <c r="P176" s="19">
        <v>7614</v>
      </c>
      <c r="Q176" s="19">
        <v>3820587</v>
      </c>
      <c r="R176" s="19">
        <v>1542800</v>
      </c>
      <c r="S176" s="19">
        <v>6764677</v>
      </c>
      <c r="T176" s="19">
        <v>416794</v>
      </c>
    </row>
    <row r="177" spans="1:40" ht="12.75">
      <c r="A177">
        <v>173</v>
      </c>
      <c r="B177" t="s">
        <v>97</v>
      </c>
      <c r="C177" s="13">
        <v>7230</v>
      </c>
      <c r="D177" s="13">
        <v>2009</v>
      </c>
      <c r="E177" s="18">
        <v>12.67</v>
      </c>
      <c r="F177" s="19">
        <v>5670</v>
      </c>
      <c r="G177" s="19">
        <v>1149146</v>
      </c>
      <c r="H177" s="19">
        <v>264741</v>
      </c>
      <c r="I177" s="19">
        <v>161616</v>
      </c>
      <c r="J177" s="19">
        <v>74686</v>
      </c>
      <c r="K177" s="19">
        <v>0</v>
      </c>
      <c r="L177" s="19">
        <v>9886</v>
      </c>
      <c r="M177" s="19">
        <v>10067</v>
      </c>
      <c r="N177" s="19">
        <v>62476</v>
      </c>
      <c r="O177" s="19">
        <v>50344</v>
      </c>
      <c r="P177" s="19">
        <v>0</v>
      </c>
      <c r="Q177" s="19">
        <v>1782962</v>
      </c>
      <c r="R177" s="19">
        <v>985058</v>
      </c>
      <c r="S177" s="19">
        <v>5001163</v>
      </c>
      <c r="T177" s="19">
        <v>89006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ht="12.75">
      <c r="A178">
        <v>175</v>
      </c>
      <c r="B178" t="s">
        <v>146</v>
      </c>
      <c r="C178" s="13">
        <v>7230</v>
      </c>
      <c r="D178" s="13">
        <v>2009</v>
      </c>
      <c r="E178" s="18">
        <v>100.97</v>
      </c>
      <c r="F178" s="19">
        <v>33267</v>
      </c>
      <c r="G178" s="19">
        <v>14867281</v>
      </c>
      <c r="H178" s="19">
        <v>3812289</v>
      </c>
      <c r="I178" s="19">
        <v>182526</v>
      </c>
      <c r="J178" s="19">
        <v>518368</v>
      </c>
      <c r="K178" s="19">
        <v>12894</v>
      </c>
      <c r="L178" s="19">
        <v>425280</v>
      </c>
      <c r="M178" s="19">
        <v>280</v>
      </c>
      <c r="N178" s="19">
        <v>227639</v>
      </c>
      <c r="O178" s="19">
        <v>822729</v>
      </c>
      <c r="P178" s="19">
        <v>34816</v>
      </c>
      <c r="Q178" s="19">
        <v>20834470</v>
      </c>
      <c r="R178" s="19">
        <v>8209810</v>
      </c>
      <c r="S178" s="19">
        <v>76164818</v>
      </c>
      <c r="T178" s="19">
        <v>8864994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20" ht="12.75">
      <c r="A179">
        <v>176</v>
      </c>
      <c r="B179" t="s">
        <v>114</v>
      </c>
      <c r="C179" s="13">
        <v>7230</v>
      </c>
      <c r="D179" s="13">
        <v>2009</v>
      </c>
      <c r="E179" s="18">
        <v>152.25</v>
      </c>
      <c r="F179" s="19">
        <v>64224</v>
      </c>
      <c r="G179" s="19">
        <v>10125878</v>
      </c>
      <c r="H179" s="19">
        <v>3111390</v>
      </c>
      <c r="I179" s="19">
        <v>10736397</v>
      </c>
      <c r="J179" s="19">
        <v>1497199</v>
      </c>
      <c r="K179" s="19">
        <v>16670</v>
      </c>
      <c r="L179" s="19">
        <v>2420650</v>
      </c>
      <c r="M179" s="19">
        <v>30550</v>
      </c>
      <c r="N179" s="19">
        <v>406788</v>
      </c>
      <c r="O179" s="19">
        <v>11910</v>
      </c>
      <c r="P179" s="19">
        <v>300719</v>
      </c>
      <c r="Q179" s="19">
        <v>28056713</v>
      </c>
      <c r="R179" s="19">
        <v>16865526</v>
      </c>
      <c r="S179" s="19">
        <v>171580979</v>
      </c>
      <c r="T179" s="19">
        <v>40542315</v>
      </c>
    </row>
    <row r="180" spans="1:40" ht="12.75">
      <c r="A180"/>
      <c r="B180"/>
      <c r="C180" s="13"/>
      <c r="D180" s="13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ht="12.75">
      <c r="A181">
        <v>180</v>
      </c>
      <c r="B181" t="s">
        <v>117</v>
      </c>
      <c r="C181" s="13">
        <v>7230</v>
      </c>
      <c r="D181" s="13">
        <v>2009</v>
      </c>
      <c r="E181" s="21">
        <v>53.52</v>
      </c>
      <c r="F181" s="22">
        <v>44529</v>
      </c>
      <c r="G181" s="22">
        <v>3573770</v>
      </c>
      <c r="H181" s="22">
        <v>783765</v>
      </c>
      <c r="I181" s="22">
        <v>552384</v>
      </c>
      <c r="J181" s="22">
        <v>527856</v>
      </c>
      <c r="K181" s="22">
        <v>0</v>
      </c>
      <c r="L181" s="22">
        <v>24892</v>
      </c>
      <c r="M181" s="22">
        <v>1061</v>
      </c>
      <c r="N181" s="22">
        <v>117371</v>
      </c>
      <c r="O181" s="22">
        <v>5098</v>
      </c>
      <c r="P181" s="22">
        <v>23946</v>
      </c>
      <c r="Q181" s="22">
        <v>5562251</v>
      </c>
      <c r="R181" s="22">
        <v>3635978</v>
      </c>
      <c r="S181" s="22">
        <v>24394195</v>
      </c>
      <c r="T181" s="22">
        <v>3924952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ht="12.75">
      <c r="A182">
        <v>183</v>
      </c>
      <c r="B182" t="s">
        <v>70</v>
      </c>
      <c r="C182" s="13">
        <v>7230</v>
      </c>
      <c r="D182" s="13">
        <v>2009</v>
      </c>
      <c r="E182" s="18">
        <v>49.53</v>
      </c>
      <c r="F182" s="19">
        <v>38520</v>
      </c>
      <c r="G182" s="19">
        <v>4293580</v>
      </c>
      <c r="H182" s="19">
        <v>873068</v>
      </c>
      <c r="I182" s="19">
        <v>182684</v>
      </c>
      <c r="J182" s="19">
        <v>582000</v>
      </c>
      <c r="K182" s="19">
        <v>0</v>
      </c>
      <c r="L182" s="19">
        <v>250</v>
      </c>
      <c r="M182" s="19">
        <v>1141</v>
      </c>
      <c r="N182" s="19">
        <v>239192</v>
      </c>
      <c r="O182" s="19">
        <v>23528</v>
      </c>
      <c r="P182" s="19">
        <v>0</v>
      </c>
      <c r="Q182" s="19">
        <v>6195443</v>
      </c>
      <c r="R182" s="19">
        <v>4474423</v>
      </c>
      <c r="S182" s="19">
        <v>50371365</v>
      </c>
      <c r="T182" s="19">
        <v>12583663</v>
      </c>
      <c r="V182"/>
      <c r="W182"/>
      <c r="X182"/>
      <c r="Y182" s="1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20" ht="12.75">
      <c r="A183">
        <v>186</v>
      </c>
      <c r="B183" t="s">
        <v>135</v>
      </c>
      <c r="C183" s="13">
        <v>7230</v>
      </c>
      <c r="D183" s="13">
        <v>2009</v>
      </c>
      <c r="E183" s="18">
        <v>6.26</v>
      </c>
      <c r="F183" s="19">
        <v>7403</v>
      </c>
      <c r="G183" s="19">
        <v>430203</v>
      </c>
      <c r="H183" s="19">
        <v>78369</v>
      </c>
      <c r="I183" s="19">
        <v>844035</v>
      </c>
      <c r="J183" s="19">
        <v>11855</v>
      </c>
      <c r="K183" s="19">
        <v>0</v>
      </c>
      <c r="L183" s="19">
        <v>5264</v>
      </c>
      <c r="M183" s="19">
        <v>151</v>
      </c>
      <c r="N183" s="19">
        <v>13392</v>
      </c>
      <c r="O183" s="19">
        <v>13648</v>
      </c>
      <c r="P183" s="19">
        <v>0</v>
      </c>
      <c r="Q183" s="19">
        <v>1396917</v>
      </c>
      <c r="R183" s="19">
        <v>1680233</v>
      </c>
      <c r="S183" s="19">
        <v>7172454</v>
      </c>
      <c r="T183" s="19">
        <v>3432</v>
      </c>
    </row>
    <row r="184" spans="1:40" ht="12.75">
      <c r="A184">
        <v>191</v>
      </c>
      <c r="B184" t="s">
        <v>106</v>
      </c>
      <c r="C184" s="13">
        <v>7230</v>
      </c>
      <c r="D184" s="13">
        <v>2009</v>
      </c>
      <c r="E184" s="18">
        <v>45.52</v>
      </c>
      <c r="F184" s="19">
        <v>35273</v>
      </c>
      <c r="G184" s="19">
        <v>3582538</v>
      </c>
      <c r="H184" s="19">
        <v>820497</v>
      </c>
      <c r="I184" s="19">
        <v>7350</v>
      </c>
      <c r="J184" s="19">
        <v>552749</v>
      </c>
      <c r="K184" s="19">
        <v>0</v>
      </c>
      <c r="L184" s="19">
        <v>238533</v>
      </c>
      <c r="M184" s="19">
        <v>0</v>
      </c>
      <c r="N184" s="19">
        <v>82744</v>
      </c>
      <c r="O184" s="19">
        <v>24251</v>
      </c>
      <c r="P184" s="19">
        <v>227317</v>
      </c>
      <c r="Q184" s="19">
        <v>5081345</v>
      </c>
      <c r="R184" s="19">
        <v>2994765</v>
      </c>
      <c r="S184" s="19">
        <v>38387759</v>
      </c>
      <c r="T184" s="19">
        <v>8273820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ht="12.75">
      <c r="A185">
        <v>193</v>
      </c>
      <c r="B185" t="s">
        <v>149</v>
      </c>
      <c r="C185" s="13">
        <v>7230</v>
      </c>
      <c r="D185" s="13">
        <v>2009</v>
      </c>
      <c r="E185" s="18">
        <v>13.78</v>
      </c>
      <c r="F185" s="19">
        <v>10321</v>
      </c>
      <c r="G185" s="19">
        <v>982801</v>
      </c>
      <c r="H185" s="19">
        <v>256621</v>
      </c>
      <c r="I185" s="19">
        <v>1525456</v>
      </c>
      <c r="J185" s="19">
        <v>135216</v>
      </c>
      <c r="K185" s="19">
        <v>15</v>
      </c>
      <c r="L185" s="19">
        <v>9918</v>
      </c>
      <c r="M185" s="19">
        <v>0</v>
      </c>
      <c r="N185" s="19">
        <v>133387</v>
      </c>
      <c r="O185" s="19">
        <v>3886</v>
      </c>
      <c r="P185" s="19">
        <v>21453</v>
      </c>
      <c r="Q185" s="19">
        <v>3025847</v>
      </c>
      <c r="R185" s="19">
        <v>1528458</v>
      </c>
      <c r="S185" s="19">
        <v>7085250</v>
      </c>
      <c r="T185" s="19">
        <v>456631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ht="12.75">
      <c r="A186">
        <v>194</v>
      </c>
      <c r="B186" t="s">
        <v>152</v>
      </c>
      <c r="C186" s="13">
        <v>7230</v>
      </c>
      <c r="D186" s="13">
        <v>2009</v>
      </c>
      <c r="E186" s="18">
        <v>8.08</v>
      </c>
      <c r="F186" s="19">
        <v>4799</v>
      </c>
      <c r="G186" s="19">
        <v>651229</v>
      </c>
      <c r="H186" s="19">
        <v>199174</v>
      </c>
      <c r="I186" s="19">
        <v>655926</v>
      </c>
      <c r="J186" s="19">
        <v>61690</v>
      </c>
      <c r="K186" s="19">
        <v>0</v>
      </c>
      <c r="L186" s="19">
        <v>48</v>
      </c>
      <c r="M186" s="19">
        <v>0</v>
      </c>
      <c r="N186" s="19">
        <v>38545</v>
      </c>
      <c r="O186" s="19">
        <v>9596</v>
      </c>
      <c r="P186" s="19">
        <v>14375</v>
      </c>
      <c r="Q186" s="19">
        <v>1601833</v>
      </c>
      <c r="R186" s="19">
        <v>724075</v>
      </c>
      <c r="S186" s="19">
        <v>3834302</v>
      </c>
      <c r="T186" s="19">
        <v>190127</v>
      </c>
      <c r="V186"/>
      <c r="W186"/>
      <c r="X186"/>
      <c r="Y186" s="1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ht="12.75">
      <c r="A187">
        <v>195</v>
      </c>
      <c r="B187" t="s">
        <v>128</v>
      </c>
      <c r="C187" s="13">
        <v>7230</v>
      </c>
      <c r="D187" s="13">
        <v>2009</v>
      </c>
      <c r="E187" s="18">
        <v>18.6</v>
      </c>
      <c r="F187" s="19">
        <v>4028</v>
      </c>
      <c r="G187" s="19">
        <v>1625578</v>
      </c>
      <c r="H187" s="19">
        <v>224885</v>
      </c>
      <c r="I187" s="19">
        <v>34256</v>
      </c>
      <c r="J187" s="19">
        <v>31628</v>
      </c>
      <c r="K187" s="19">
        <v>0</v>
      </c>
      <c r="L187" s="19">
        <v>0</v>
      </c>
      <c r="M187" s="19">
        <v>0</v>
      </c>
      <c r="N187" s="19">
        <v>16990</v>
      </c>
      <c r="O187" s="19">
        <v>32015</v>
      </c>
      <c r="P187" s="19">
        <v>0</v>
      </c>
      <c r="Q187" s="19">
        <v>1965352</v>
      </c>
      <c r="R187" s="19">
        <v>1201030</v>
      </c>
      <c r="S187" s="19">
        <v>3281796</v>
      </c>
      <c r="T187" s="19">
        <v>27787</v>
      </c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20" ht="12.75">
      <c r="A188">
        <v>197</v>
      </c>
      <c r="B188" t="s">
        <v>71</v>
      </c>
      <c r="C188" s="13">
        <v>7230</v>
      </c>
      <c r="D188" s="13">
        <v>2009</v>
      </c>
      <c r="E188" s="18">
        <v>16.76</v>
      </c>
      <c r="F188" s="19">
        <v>15355</v>
      </c>
      <c r="G188" s="19">
        <v>1408160</v>
      </c>
      <c r="H188" s="19">
        <v>103104</v>
      </c>
      <c r="I188" s="19">
        <v>0</v>
      </c>
      <c r="J188" s="19">
        <v>67350</v>
      </c>
      <c r="K188" s="19">
        <v>335</v>
      </c>
      <c r="L188" s="19">
        <v>1562</v>
      </c>
      <c r="M188" s="19">
        <v>1679</v>
      </c>
      <c r="N188" s="19">
        <v>87165</v>
      </c>
      <c r="O188" s="19">
        <v>13671</v>
      </c>
      <c r="P188" s="19">
        <v>0</v>
      </c>
      <c r="Q188" s="19">
        <v>1683026</v>
      </c>
      <c r="R188" s="19">
        <v>1287809</v>
      </c>
      <c r="S188" s="19">
        <v>10205817</v>
      </c>
      <c r="T188" s="19">
        <v>1945284</v>
      </c>
    </row>
    <row r="189" spans="1:40" ht="12.75">
      <c r="A189">
        <v>198</v>
      </c>
      <c r="B189" t="s">
        <v>113</v>
      </c>
      <c r="C189" s="13">
        <v>7230</v>
      </c>
      <c r="D189" s="13">
        <v>2009</v>
      </c>
      <c r="E189" s="14">
        <v>31.27</v>
      </c>
      <c r="F189" s="15">
        <v>25306</v>
      </c>
      <c r="G189" s="15">
        <v>2210283</v>
      </c>
      <c r="H189" s="15">
        <v>527692</v>
      </c>
      <c r="I189" s="15">
        <v>400200</v>
      </c>
      <c r="J189" s="15">
        <v>281677</v>
      </c>
      <c r="K189" s="15">
        <v>0</v>
      </c>
      <c r="L189" s="15">
        <v>1163933</v>
      </c>
      <c r="M189" s="15">
        <v>41723</v>
      </c>
      <c r="N189" s="15">
        <v>232743</v>
      </c>
      <c r="O189" s="15">
        <v>10931</v>
      </c>
      <c r="P189" s="15">
        <v>0</v>
      </c>
      <c r="Q189" s="15">
        <v>4869182</v>
      </c>
      <c r="R189" s="15">
        <v>2037055</v>
      </c>
      <c r="S189" s="15">
        <v>9745669</v>
      </c>
      <c r="T189" s="15">
        <v>328775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ht="12.75">
      <c r="A190">
        <v>199</v>
      </c>
      <c r="B190" t="s">
        <v>125</v>
      </c>
      <c r="C190" s="13">
        <v>7230</v>
      </c>
      <c r="D190" s="13">
        <v>2009</v>
      </c>
      <c r="E190" s="18">
        <v>24.2</v>
      </c>
      <c r="F190" s="19">
        <v>27142</v>
      </c>
      <c r="G190" s="19">
        <v>1527443</v>
      </c>
      <c r="H190" s="19">
        <v>358536</v>
      </c>
      <c r="I190" s="19">
        <v>200811</v>
      </c>
      <c r="J190" s="19">
        <v>64722</v>
      </c>
      <c r="K190" s="19">
        <v>0</v>
      </c>
      <c r="L190" s="19">
        <v>65030</v>
      </c>
      <c r="M190" s="19">
        <v>5997</v>
      </c>
      <c r="N190" s="19">
        <v>88919</v>
      </c>
      <c r="O190" s="19">
        <v>31833</v>
      </c>
      <c r="P190" s="19">
        <v>0</v>
      </c>
      <c r="Q190" s="19">
        <v>2343291</v>
      </c>
      <c r="R190" s="19">
        <v>1424030</v>
      </c>
      <c r="S190" s="19">
        <v>15206971</v>
      </c>
      <c r="T190" s="19">
        <v>2402375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ht="12.75">
      <c r="A191">
        <v>201</v>
      </c>
      <c r="B191" t="s">
        <v>156</v>
      </c>
      <c r="C191" s="13">
        <v>7230</v>
      </c>
      <c r="D191" s="13">
        <v>2009</v>
      </c>
      <c r="E191" s="18">
        <v>116.17</v>
      </c>
      <c r="F191" s="19">
        <v>48829</v>
      </c>
      <c r="G191" s="19">
        <v>7822873</v>
      </c>
      <c r="H191" s="19">
        <v>1565936</v>
      </c>
      <c r="I191" s="19">
        <v>218260</v>
      </c>
      <c r="J191" s="19">
        <v>678415</v>
      </c>
      <c r="K191" s="19">
        <v>2136</v>
      </c>
      <c r="L191" s="19">
        <v>82818</v>
      </c>
      <c r="M191" s="19">
        <v>39689</v>
      </c>
      <c r="N191" s="19">
        <v>191068</v>
      </c>
      <c r="O191" s="19">
        <v>333617</v>
      </c>
      <c r="P191" s="19">
        <v>11897</v>
      </c>
      <c r="Q191" s="19">
        <v>10922915</v>
      </c>
      <c r="R191" s="19">
        <v>6994392</v>
      </c>
      <c r="S191" s="19">
        <v>74011346</v>
      </c>
      <c r="T191" s="19">
        <v>19704980</v>
      </c>
      <c r="V191"/>
      <c r="W191"/>
      <c r="X191"/>
      <c r="Y191" s="1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ht="12.75">
      <c r="A192">
        <v>202</v>
      </c>
      <c r="B192" t="s">
        <v>155</v>
      </c>
      <c r="C192" s="13">
        <v>7230</v>
      </c>
      <c r="D192" s="13">
        <v>2009</v>
      </c>
      <c r="E192" s="18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954</v>
      </c>
      <c r="O192" s="19">
        <v>0</v>
      </c>
      <c r="P192" s="19">
        <v>0</v>
      </c>
      <c r="Q192" s="19">
        <v>954</v>
      </c>
      <c r="R192" s="19">
        <v>55</v>
      </c>
      <c r="S192" s="19">
        <v>0</v>
      </c>
      <c r="T192" s="19">
        <v>0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20" ht="12.75">
      <c r="A193">
        <v>204</v>
      </c>
      <c r="B193" t="s">
        <v>158</v>
      </c>
      <c r="C193" s="13">
        <v>7230</v>
      </c>
      <c r="D193" s="13">
        <v>2009</v>
      </c>
      <c r="E193" s="18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</row>
    <row r="194" spans="1:20" ht="12.75">
      <c r="A194">
        <v>205</v>
      </c>
      <c r="B194" t="s">
        <v>161</v>
      </c>
      <c r="C194" s="13">
        <v>7230</v>
      </c>
      <c r="D194" s="13">
        <v>2009</v>
      </c>
      <c r="E194" s="14">
        <v>33.2</v>
      </c>
      <c r="F194" s="15">
        <v>33221</v>
      </c>
      <c r="G194" s="15">
        <v>2866075</v>
      </c>
      <c r="H194" s="15">
        <v>690674</v>
      </c>
      <c r="I194" s="15">
        <v>0</v>
      </c>
      <c r="J194" s="15">
        <v>366919</v>
      </c>
      <c r="K194" s="15">
        <v>7583</v>
      </c>
      <c r="L194" s="15">
        <v>755074</v>
      </c>
      <c r="M194" s="15">
        <v>0</v>
      </c>
      <c r="N194" s="15">
        <v>395184</v>
      </c>
      <c r="O194" s="15">
        <v>37568</v>
      </c>
      <c r="P194" s="15">
        <v>0</v>
      </c>
      <c r="Q194" s="15">
        <v>5119077</v>
      </c>
      <c r="R194" s="15">
        <v>905784</v>
      </c>
      <c r="S194" s="15">
        <v>11177566</v>
      </c>
      <c r="T194" s="15">
        <v>0</v>
      </c>
    </row>
    <row r="195" spans="1:20" ht="12.75">
      <c r="A195">
        <v>206</v>
      </c>
      <c r="B195" t="s">
        <v>127</v>
      </c>
      <c r="C195">
        <v>7230</v>
      </c>
      <c r="D195" s="11">
        <v>2009</v>
      </c>
      <c r="E195" s="14">
        <v>22.22</v>
      </c>
      <c r="F195" s="15">
        <v>15973</v>
      </c>
      <c r="G195" s="15">
        <v>1846575</v>
      </c>
      <c r="H195" s="15">
        <v>449758</v>
      </c>
      <c r="I195" s="15">
        <v>1715373</v>
      </c>
      <c r="J195" s="15">
        <v>127259</v>
      </c>
      <c r="K195" s="15">
        <v>0</v>
      </c>
      <c r="L195" s="15">
        <v>125538</v>
      </c>
      <c r="M195" s="15">
        <v>65</v>
      </c>
      <c r="N195" s="15">
        <v>155461</v>
      </c>
      <c r="O195" s="15">
        <v>51675</v>
      </c>
      <c r="P195" s="15">
        <v>3500</v>
      </c>
      <c r="Q195" s="15">
        <v>4468204</v>
      </c>
      <c r="R195" s="15">
        <v>2599371</v>
      </c>
      <c r="S195" s="15">
        <v>12893231</v>
      </c>
      <c r="T195" s="15">
        <v>681329</v>
      </c>
    </row>
    <row r="196" spans="1:20" ht="12.75">
      <c r="A196" s="17">
        <v>207</v>
      </c>
      <c r="B196" s="17" t="s">
        <v>126</v>
      </c>
      <c r="C196" s="17">
        <v>7230</v>
      </c>
      <c r="D196" s="17">
        <v>2009</v>
      </c>
      <c r="E196" s="21">
        <v>44.18</v>
      </c>
      <c r="F196" s="22">
        <v>34419</v>
      </c>
      <c r="G196" s="22">
        <v>3155166</v>
      </c>
      <c r="H196" s="22">
        <v>809140</v>
      </c>
      <c r="I196" s="22">
        <v>4094659</v>
      </c>
      <c r="J196" s="22">
        <v>460926</v>
      </c>
      <c r="K196" s="22">
        <v>0</v>
      </c>
      <c r="L196" s="22">
        <v>36291</v>
      </c>
      <c r="M196" s="22">
        <v>0</v>
      </c>
      <c r="N196" s="22">
        <v>311113</v>
      </c>
      <c r="O196" s="22">
        <v>8232</v>
      </c>
      <c r="P196" s="22">
        <v>58908</v>
      </c>
      <c r="Q196" s="22">
        <v>8816619</v>
      </c>
      <c r="R196" s="22">
        <v>5312665</v>
      </c>
      <c r="S196" s="22">
        <v>57104654</v>
      </c>
      <c r="T196" s="22">
        <v>14327499</v>
      </c>
    </row>
    <row r="197" spans="1:20" ht="12.75">
      <c r="A197" s="17">
        <v>208</v>
      </c>
      <c r="B197" s="20" t="s">
        <v>134</v>
      </c>
      <c r="C197" s="17">
        <v>7230</v>
      </c>
      <c r="D197" s="17">
        <v>2009</v>
      </c>
      <c r="E197" s="21">
        <v>61.8</v>
      </c>
      <c r="F197" s="22">
        <v>47997</v>
      </c>
      <c r="G197" s="22">
        <v>4849000</v>
      </c>
      <c r="H197" s="22">
        <v>994665</v>
      </c>
      <c r="I197" s="22">
        <v>973151</v>
      </c>
      <c r="J197" s="22">
        <v>901306</v>
      </c>
      <c r="K197" s="22">
        <v>0</v>
      </c>
      <c r="L197" s="22">
        <v>56259</v>
      </c>
      <c r="M197" s="22">
        <v>0</v>
      </c>
      <c r="N197" s="22">
        <v>717302</v>
      </c>
      <c r="O197" s="22">
        <v>38813</v>
      </c>
      <c r="P197" s="22">
        <v>0</v>
      </c>
      <c r="Q197" s="22">
        <v>8530496</v>
      </c>
      <c r="R197" s="22">
        <v>4941247</v>
      </c>
      <c r="S197" s="22">
        <v>55154163</v>
      </c>
      <c r="T197" s="22">
        <v>14119106</v>
      </c>
    </row>
    <row r="198" spans="1:20" ht="12.75">
      <c r="A198" s="17">
        <v>209</v>
      </c>
      <c r="B198" s="17" t="s">
        <v>166</v>
      </c>
      <c r="C198" s="17">
        <v>7230</v>
      </c>
      <c r="D198" s="17">
        <v>2009</v>
      </c>
      <c r="E198" s="18">
        <v>23.55</v>
      </c>
      <c r="F198" s="19">
        <v>4660</v>
      </c>
      <c r="G198" s="19">
        <v>1665296</v>
      </c>
      <c r="H198" s="19">
        <v>282931</v>
      </c>
      <c r="I198" s="19">
        <v>31247</v>
      </c>
      <c r="J198" s="19">
        <v>159100</v>
      </c>
      <c r="K198" s="19">
        <v>137</v>
      </c>
      <c r="L198" s="19">
        <v>362</v>
      </c>
      <c r="M198" s="19">
        <v>7629</v>
      </c>
      <c r="N198" s="19">
        <v>185456</v>
      </c>
      <c r="O198" s="19">
        <v>5856</v>
      </c>
      <c r="P198" s="19">
        <v>3000</v>
      </c>
      <c r="Q198" s="19">
        <v>2335014</v>
      </c>
      <c r="R198" s="19">
        <v>1716058</v>
      </c>
      <c r="S198" s="19">
        <v>9028223</v>
      </c>
      <c r="T198" s="19">
        <v>3010651</v>
      </c>
    </row>
    <row r="199" spans="1:20" ht="12.75">
      <c r="A199" s="17">
        <v>904</v>
      </c>
      <c r="B199" s="17" t="s">
        <v>129</v>
      </c>
      <c r="C199" s="17">
        <v>7230</v>
      </c>
      <c r="D199" s="17">
        <v>2009</v>
      </c>
      <c r="E199" s="18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10099</v>
      </c>
      <c r="M199" s="19">
        <v>0</v>
      </c>
      <c r="N199" s="19">
        <v>0</v>
      </c>
      <c r="O199" s="19">
        <v>0</v>
      </c>
      <c r="P199" s="19">
        <v>0</v>
      </c>
      <c r="Q199" s="19">
        <v>10099</v>
      </c>
      <c r="R199" s="19">
        <v>3441</v>
      </c>
      <c r="S199" s="19">
        <v>0</v>
      </c>
      <c r="T199" s="19">
        <v>0</v>
      </c>
    </row>
    <row r="200" spans="1:20" ht="12.75">
      <c r="A200" s="17">
        <v>915</v>
      </c>
      <c r="B200" s="17" t="s">
        <v>145</v>
      </c>
      <c r="C200" s="17">
        <v>7230</v>
      </c>
      <c r="D200" s="17">
        <v>2009</v>
      </c>
      <c r="E200" s="18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</row>
    <row r="201" spans="1:20" ht="12.75">
      <c r="A201" s="17">
        <v>919</v>
      </c>
      <c r="B201" s="17" t="s">
        <v>164</v>
      </c>
      <c r="C201" s="17">
        <v>7230</v>
      </c>
      <c r="D201" s="17">
        <v>2009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</row>
    <row r="202" spans="1:20" ht="12.75">
      <c r="A202" s="17"/>
      <c r="B202" s="17"/>
      <c r="C202" s="17"/>
      <c r="D202" s="17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12.75">
      <c r="A203" s="17"/>
      <c r="B203" s="17"/>
      <c r="C203" s="17"/>
      <c r="D203" s="17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12.75">
      <c r="A204" s="17"/>
      <c r="B204" s="17"/>
      <c r="C204" s="17"/>
      <c r="D204" s="17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2.75">
      <c r="A205" s="17"/>
      <c r="B205" s="17"/>
      <c r="C205" s="17"/>
      <c r="D205" s="17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2.75">
      <c r="A206" s="17"/>
      <c r="B206" s="17"/>
      <c r="C206" s="17"/>
      <c r="D206" s="17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12.75">
      <c r="A207" s="17"/>
      <c r="B207" s="17"/>
      <c r="C207" s="17"/>
      <c r="D207" s="17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12.7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10" spans="1:20" ht="12.7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2.7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3" spans="1:20" ht="12.7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12.7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12.7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12.7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12.7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2.7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12.7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12.7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12.7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3" spans="1:20" ht="12.7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12.7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12.7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12.7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12.7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ht="12.7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12.7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12.7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ht="12.7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12.75">
      <c r="A232" s="17"/>
      <c r="B232" s="17"/>
      <c r="C232" s="17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ht="12.75">
      <c r="A233" s="17"/>
      <c r="B233" s="17"/>
      <c r="C233" s="17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12.75">
      <c r="A234" s="17"/>
      <c r="B234" s="17"/>
      <c r="C234" s="17"/>
      <c r="D234" s="17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ht="12.75">
      <c r="A235" s="17"/>
      <c r="B235" s="17"/>
      <c r="C235" s="17"/>
      <c r="D235" s="17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ht="12.75">
      <c r="A236" s="17"/>
      <c r="B236" s="17"/>
      <c r="C236" s="17"/>
      <c r="D236" s="17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12.75">
      <c r="A237" s="17"/>
      <c r="B237" s="17"/>
      <c r="C237" s="17"/>
      <c r="D237" s="17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ht="12.75">
      <c r="A238" s="17"/>
      <c r="B238" s="17"/>
      <c r="C238" s="17"/>
      <c r="D238" s="17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ht="12.75">
      <c r="A239" s="17"/>
      <c r="B239" s="17"/>
      <c r="C239" s="17"/>
      <c r="D239" s="17"/>
      <c r="E239" s="1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ht="12.75">
      <c r="A240" s="17"/>
      <c r="B240" s="17"/>
      <c r="C240" s="17"/>
      <c r="D240" s="17"/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ht="12.75">
      <c r="A241" s="17"/>
      <c r="B241" s="17"/>
      <c r="C241" s="17"/>
      <c r="D241" s="17"/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ht="12.75">
      <c r="A242" s="17"/>
      <c r="B242" s="17"/>
      <c r="C242" s="17"/>
      <c r="D242" s="17"/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12.75">
      <c r="A243" s="17"/>
      <c r="B243" s="17"/>
      <c r="C243" s="17"/>
      <c r="D243" s="17"/>
      <c r="E243" s="1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ht="12.75">
      <c r="A244" s="17"/>
      <c r="B244" s="17"/>
      <c r="C244" s="17"/>
      <c r="D244" s="17"/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ht="12.75">
      <c r="A245" s="17"/>
      <c r="B245" s="17"/>
      <c r="C245" s="17"/>
      <c r="D245" s="17"/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ht="12.75">
      <c r="A246" s="17"/>
      <c r="B246" s="17"/>
      <c r="C246" s="17"/>
      <c r="D246" s="17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ht="12.75">
      <c r="A247" s="17"/>
      <c r="B247" s="17"/>
      <c r="C247" s="17"/>
      <c r="D247" s="17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ht="12.75">
      <c r="A248" s="17"/>
      <c r="B248" s="17"/>
      <c r="C248" s="17"/>
      <c r="D248" s="17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12.75">
      <c r="A249" s="17"/>
      <c r="B249" s="17"/>
      <c r="C249" s="17"/>
      <c r="D249" s="17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12.75">
      <c r="A250" s="17"/>
      <c r="B250" s="17"/>
      <c r="C250" s="17"/>
      <c r="D250" s="17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12.75">
      <c r="A251" s="17"/>
      <c r="B251" s="17"/>
      <c r="C251" s="17"/>
      <c r="D251" s="17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3" spans="1:20" ht="12.75">
      <c r="A253" s="17"/>
      <c r="B253" s="17"/>
      <c r="C253" s="17"/>
      <c r="D253" s="17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ht="12.75">
      <c r="A254" s="17"/>
      <c r="B254" s="17"/>
      <c r="C254" s="17"/>
      <c r="D254" s="17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ht="12.75">
      <c r="A255" s="17"/>
      <c r="B255" s="17"/>
      <c r="C255" s="17"/>
      <c r="D255" s="17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ht="12.75">
      <c r="A256" s="17"/>
      <c r="B256" s="17"/>
      <c r="C256" s="17"/>
      <c r="D256" s="17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ht="12.75">
      <c r="A257" s="17"/>
      <c r="B257" s="17"/>
      <c r="C257" s="17"/>
      <c r="D257" s="17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ht="12.75">
      <c r="A258" s="17"/>
      <c r="B258" s="17"/>
      <c r="C258" s="17"/>
      <c r="D258" s="17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ht="12.75">
      <c r="A259" s="17"/>
      <c r="B259" s="17"/>
      <c r="C259" s="17"/>
      <c r="D259" s="17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12.75">
      <c r="A260" s="17"/>
      <c r="B260" s="17"/>
      <c r="C260" s="17"/>
      <c r="D260" s="17"/>
      <c r="E260" s="1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ht="12.75">
      <c r="A261" s="17"/>
      <c r="B261" s="17"/>
      <c r="C261" s="17"/>
      <c r="D261" s="17"/>
      <c r="E261" s="18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ht="12.75">
      <c r="A262" s="17"/>
      <c r="B262" s="17"/>
      <c r="C262" s="17"/>
      <c r="D262" s="17"/>
      <c r="E262" s="18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ht="12.75">
      <c r="A263" s="17"/>
      <c r="B263" s="17"/>
      <c r="C263" s="17"/>
      <c r="D263" s="17"/>
      <c r="E263" s="18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12.75">
      <c r="A264" s="17"/>
      <c r="B264" s="17"/>
      <c r="C264" s="17"/>
      <c r="D264" s="17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ht="12.75">
      <c r="A265" s="17"/>
      <c r="B265" s="17"/>
      <c r="C265" s="17"/>
      <c r="D265" s="17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7" spans="1:20" ht="12.75">
      <c r="A267" s="17"/>
      <c r="B267" s="17"/>
      <c r="C267" s="17"/>
      <c r="D267" s="17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12.75">
      <c r="A268" s="17"/>
      <c r="B268" s="17"/>
      <c r="C268" s="17"/>
      <c r="D268" s="17"/>
      <c r="E268" s="18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ht="12.75">
      <c r="A269" s="17"/>
      <c r="B269" s="17"/>
      <c r="C269" s="17"/>
      <c r="D269" s="17"/>
      <c r="E269" s="18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ht="12.75">
      <c r="A270" s="17"/>
      <c r="B270" s="17"/>
      <c r="C270" s="17"/>
      <c r="D270" s="17"/>
      <c r="E270" s="18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ht="12.75">
      <c r="A271" s="17"/>
      <c r="B271" s="17"/>
      <c r="C271" s="17"/>
      <c r="D271" s="17"/>
      <c r="E271" s="1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3" spans="1:20" ht="12.75">
      <c r="A273" s="17"/>
      <c r="B273" s="17"/>
      <c r="C273" s="17"/>
      <c r="D273" s="17"/>
      <c r="E273" s="1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ht="12.75">
      <c r="A274" s="17"/>
      <c r="B274" s="17"/>
      <c r="C274" s="17"/>
      <c r="D274" s="17"/>
      <c r="E274" s="18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ht="12.75">
      <c r="A275" s="17"/>
      <c r="B275" s="17"/>
      <c r="C275" s="17"/>
      <c r="D275" s="17"/>
      <c r="E275" s="18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12.75">
      <c r="A276" s="17"/>
      <c r="B276" s="17"/>
      <c r="C276" s="17"/>
      <c r="D276" s="17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12.75">
      <c r="A277" s="17"/>
      <c r="B277" s="17"/>
      <c r="C277" s="17"/>
      <c r="D277" s="17"/>
      <c r="E277" s="18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12.75">
      <c r="A278" s="17"/>
      <c r="B278" s="17"/>
      <c r="C278" s="17"/>
      <c r="D278" s="17"/>
      <c r="E278" s="18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ht="12.75">
      <c r="A279" s="17"/>
      <c r="B279" s="17"/>
      <c r="C279" s="17"/>
      <c r="D279" s="17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12.75">
      <c r="A280" s="17"/>
      <c r="B280" s="17"/>
      <c r="C280" s="17"/>
      <c r="D280" s="17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12.75">
      <c r="A281" s="17"/>
      <c r="B281" s="17"/>
      <c r="C281" s="17"/>
      <c r="D281" s="17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12.75">
      <c r="A282" s="17"/>
      <c r="B282" s="17"/>
      <c r="C282" s="17"/>
      <c r="D282" s="17"/>
      <c r="E282" s="18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12.75">
      <c r="A283" s="17"/>
      <c r="B283" s="17"/>
      <c r="C283" s="17"/>
      <c r="D283" s="17"/>
      <c r="E283" s="1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ht="12.75">
      <c r="A284" s="17"/>
      <c r="B284" s="17"/>
      <c r="C284" s="17"/>
      <c r="D284" s="17"/>
      <c r="E284" s="18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9" ht="12">
      <c r="A1" s="3" t="s">
        <v>5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354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21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34</v>
      </c>
      <c r="F8" s="1" t="s">
        <v>2</v>
      </c>
      <c r="G8" s="1" t="s">
        <v>34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ROUND(SUM('Emergency Room'!Q5:R5),0)</f>
        <v>33612237</v>
      </c>
      <c r="E10" s="6">
        <f>ROUND(+'Emergency Room'!F5,0)</f>
        <v>85148</v>
      </c>
      <c r="F10" s="7">
        <f>IF(D10=0,"",IF(E10=0,"",ROUND(D10/E10,2)))</f>
        <v>394.75</v>
      </c>
      <c r="G10" s="6">
        <f>ROUND(SUM('Emergency Room'!Q105:R105),0)</f>
        <v>34688187</v>
      </c>
      <c r="H10" s="6">
        <f>ROUND(+'Emergency Room'!F105,0)</f>
        <v>85744</v>
      </c>
      <c r="I10" s="7">
        <f>IF(G10=0,"",IF(H10=0,"",ROUND(G10/H10,2)))</f>
        <v>404.56</v>
      </c>
      <c r="J10" s="7"/>
      <c r="K10" s="8">
        <f>IF(D10=0,"",IF(E10=0,"",IF(G10=0,"",IF(H10=0,"",ROUND(I10/F10-1,4)))))</f>
        <v>0.0249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ROUND(SUM('Emergency Room'!Q6:R6),0)</f>
        <v>11281394</v>
      </c>
      <c r="E11" s="6">
        <f>ROUND(+'Emergency Room'!F6,0)</f>
        <v>22170</v>
      </c>
      <c r="F11" s="7">
        <f aca="true" t="shared" si="0" ref="F11:F74">IF(D11=0,"",IF(E11=0,"",ROUND(D11/E11,2)))</f>
        <v>508.86</v>
      </c>
      <c r="G11" s="6">
        <f>ROUND(SUM('Emergency Room'!Q106:R106),0)</f>
        <v>10355286</v>
      </c>
      <c r="H11" s="6">
        <f>ROUND(+'Emergency Room'!F106,0)</f>
        <v>21748</v>
      </c>
      <c r="I11" s="7">
        <f aca="true" t="shared" si="1" ref="I11:I74">IF(G11=0,"",IF(H11=0,"",ROUND(G11/H11,2)))</f>
        <v>476.15</v>
      </c>
      <c r="J11" s="7"/>
      <c r="K11" s="8">
        <f aca="true" t="shared" si="2" ref="K11:K74">IF(D11=0,"",IF(E11=0,"",IF(G11=0,"",IF(H11=0,"",ROUND(I11/F11-1,4)))))</f>
        <v>-0.0643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ROUND(SUM('Emergency Room'!Q7:R7),0)</f>
        <v>1897453</v>
      </c>
      <c r="E12" s="6">
        <f>ROUND(+'Emergency Room'!F7,0)</f>
        <v>5076</v>
      </c>
      <c r="F12" s="7">
        <f t="shared" si="0"/>
        <v>373.81</v>
      </c>
      <c r="G12" s="6">
        <f>ROUND(SUM('Emergency Room'!Q107:R107),0)</f>
        <v>2433254</v>
      </c>
      <c r="H12" s="6">
        <f>ROUND(+'Emergency Room'!F107,0)</f>
        <v>4928</v>
      </c>
      <c r="I12" s="7">
        <f t="shared" si="1"/>
        <v>493.76</v>
      </c>
      <c r="J12" s="7"/>
      <c r="K12" s="8">
        <f t="shared" si="2"/>
        <v>0.3209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ROUND(SUM('Emergency Room'!Q8:R8),0)</f>
        <v>15322325</v>
      </c>
      <c r="E13" s="6">
        <f>ROUND(+'Emergency Room'!F8,0)</f>
        <v>27158</v>
      </c>
      <c r="F13" s="7">
        <f t="shared" si="0"/>
        <v>564.19</v>
      </c>
      <c r="G13" s="6">
        <f>ROUND(SUM('Emergency Room'!Q108:R108),0)</f>
        <v>15699394</v>
      </c>
      <c r="H13" s="6">
        <f>ROUND(+'Emergency Room'!F108,0)</f>
        <v>24543</v>
      </c>
      <c r="I13" s="7">
        <f t="shared" si="1"/>
        <v>639.67</v>
      </c>
      <c r="J13" s="7"/>
      <c r="K13" s="8">
        <f t="shared" si="2"/>
        <v>0.1338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ROUND(SUM('Emergency Room'!Q9:R9),0)</f>
        <v>18277627</v>
      </c>
      <c r="E14" s="6">
        <f>ROUND(+'Emergency Room'!F9,0)</f>
        <v>37508</v>
      </c>
      <c r="F14" s="7">
        <f t="shared" si="0"/>
        <v>487.3</v>
      </c>
      <c r="G14" s="6">
        <f>ROUND(SUM('Emergency Room'!Q109:R109),0)</f>
        <v>21113055</v>
      </c>
      <c r="H14" s="6">
        <f>ROUND(+'Emergency Room'!F109,0)</f>
        <v>38414</v>
      </c>
      <c r="I14" s="7">
        <f t="shared" si="1"/>
        <v>549.62</v>
      </c>
      <c r="J14" s="7"/>
      <c r="K14" s="8">
        <f t="shared" si="2"/>
        <v>0.1279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ROUND(SUM('Emergency Room'!Q10:R10),0)</f>
        <v>8179593</v>
      </c>
      <c r="E15" s="6">
        <f>ROUND(+'Emergency Room'!F10,0)</f>
        <v>29608</v>
      </c>
      <c r="F15" s="7">
        <f t="shared" si="0"/>
        <v>276.26</v>
      </c>
      <c r="G15" s="6">
        <f>ROUND(SUM('Emergency Room'!Q110:R110),0)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ROUND(SUM('Emergency Room'!Q11:R11),0)</f>
        <v>2950346</v>
      </c>
      <c r="E16" s="6">
        <f>ROUND(+'Emergency Room'!F11,0)</f>
        <v>7654</v>
      </c>
      <c r="F16" s="7">
        <f t="shared" si="0"/>
        <v>385.46</v>
      </c>
      <c r="G16" s="6">
        <f>ROUND(SUM('Emergency Room'!Q111:R111),0)</f>
        <v>2823999</v>
      </c>
      <c r="H16" s="6">
        <f>ROUND(+'Emergency Room'!F111,0)</f>
        <v>6999</v>
      </c>
      <c r="I16" s="7">
        <f t="shared" si="1"/>
        <v>403.49</v>
      </c>
      <c r="J16" s="7"/>
      <c r="K16" s="8">
        <f t="shared" si="2"/>
        <v>0.0468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ROUND(SUM('Emergency Room'!Q12:R12),0)</f>
        <v>7776723</v>
      </c>
      <c r="E17" s="6">
        <f>ROUND(+'Emergency Room'!F12,0)</f>
        <v>25501</v>
      </c>
      <c r="F17" s="7">
        <f t="shared" si="0"/>
        <v>304.96</v>
      </c>
      <c r="G17" s="6">
        <f>ROUND(SUM('Emergency Room'!Q112:R112),0)</f>
        <v>8170017</v>
      </c>
      <c r="H17" s="6">
        <f>ROUND(+'Emergency Room'!F112,0)</f>
        <v>26532</v>
      </c>
      <c r="I17" s="7">
        <f t="shared" si="1"/>
        <v>307.93</v>
      </c>
      <c r="J17" s="7"/>
      <c r="K17" s="8">
        <f t="shared" si="2"/>
        <v>0.0097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ROUND(SUM('Emergency Room'!Q13:R13),0)</f>
        <v>1587392</v>
      </c>
      <c r="E18" s="6">
        <f>ROUND(+'Emergency Room'!F13,0)</f>
        <v>9610</v>
      </c>
      <c r="F18" s="7">
        <f t="shared" si="0"/>
        <v>165.18</v>
      </c>
      <c r="G18" s="6">
        <f>ROUND(SUM('Emergency Room'!Q113:R113),0)</f>
        <v>1806270</v>
      </c>
      <c r="H18" s="6">
        <f>ROUND(+'Emergency Room'!F113,0)</f>
        <v>4609</v>
      </c>
      <c r="I18" s="7">
        <f t="shared" si="1"/>
        <v>391.9</v>
      </c>
      <c r="J18" s="7"/>
      <c r="K18" s="8">
        <f t="shared" si="2"/>
        <v>1.3726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ROUND(SUM('Emergency Room'!Q14:R14),0)</f>
        <v>12792344</v>
      </c>
      <c r="E19" s="6">
        <f>ROUND(+'Emergency Room'!F14,0)</f>
        <v>53958</v>
      </c>
      <c r="F19" s="7">
        <f t="shared" si="0"/>
        <v>237.08</v>
      </c>
      <c r="G19" s="6">
        <f>ROUND(SUM('Emergency Room'!Q114:R114),0)</f>
        <v>14159294</v>
      </c>
      <c r="H19" s="6">
        <f>ROUND(+'Emergency Room'!F114,0)</f>
        <v>52957</v>
      </c>
      <c r="I19" s="7">
        <f t="shared" si="1"/>
        <v>267.37</v>
      </c>
      <c r="J19" s="7"/>
      <c r="K19" s="8">
        <f t="shared" si="2"/>
        <v>0.1278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ROUND(SUM('Emergency Room'!Q15:R15),0)</f>
        <v>49790937</v>
      </c>
      <c r="E20" s="6">
        <f>ROUND(+'Emergency Room'!F15,0)</f>
        <v>68987</v>
      </c>
      <c r="F20" s="7">
        <f t="shared" si="0"/>
        <v>721.74</v>
      </c>
      <c r="G20" s="6">
        <f>ROUND(SUM('Emergency Room'!Q115:R115),0)</f>
        <v>47880237</v>
      </c>
      <c r="H20" s="6">
        <f>ROUND(+'Emergency Room'!F115,0)</f>
        <v>65515</v>
      </c>
      <c r="I20" s="7">
        <f t="shared" si="1"/>
        <v>730.83</v>
      </c>
      <c r="J20" s="7"/>
      <c r="K20" s="8">
        <f t="shared" si="2"/>
        <v>0.0126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ROUND(SUM('Emergency Room'!Q16:R16),0)</f>
        <v>20499703</v>
      </c>
      <c r="E21" s="6">
        <f>ROUND(+'Emergency Room'!F16,0)</f>
        <v>54546</v>
      </c>
      <c r="F21" s="7">
        <f t="shared" si="0"/>
        <v>375.82</v>
      </c>
      <c r="G21" s="6">
        <f>ROUND(SUM('Emergency Room'!Q116:R116),0)</f>
        <v>22748047</v>
      </c>
      <c r="H21" s="6">
        <f>ROUND(+'Emergency Room'!F116,0)</f>
        <v>59196</v>
      </c>
      <c r="I21" s="7">
        <f t="shared" si="1"/>
        <v>384.28</v>
      </c>
      <c r="J21" s="7"/>
      <c r="K21" s="8">
        <f t="shared" si="2"/>
        <v>0.0225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ROUND(SUM('Emergency Room'!Q17:R17),0)</f>
        <v>3327510</v>
      </c>
      <c r="E22" s="6">
        <f>ROUND(+'Emergency Room'!F17,0)</f>
        <v>12078</v>
      </c>
      <c r="F22" s="7">
        <f t="shared" si="0"/>
        <v>275.5</v>
      </c>
      <c r="G22" s="6">
        <f>ROUND(SUM('Emergency Room'!Q117:R117),0)</f>
        <v>4484378</v>
      </c>
      <c r="H22" s="6">
        <f>ROUND(+'Emergency Room'!F117,0)</f>
        <v>13223</v>
      </c>
      <c r="I22" s="7">
        <f t="shared" si="1"/>
        <v>339.13</v>
      </c>
      <c r="J22" s="7"/>
      <c r="K22" s="8">
        <f t="shared" si="2"/>
        <v>0.231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ROUND(SUM('Emergency Room'!Q18:R18),0)</f>
        <v>13249640</v>
      </c>
      <c r="E23" s="6">
        <f>ROUND(+'Emergency Room'!F18,0)</f>
        <v>28173</v>
      </c>
      <c r="F23" s="7">
        <f t="shared" si="0"/>
        <v>470.3</v>
      </c>
      <c r="G23" s="6">
        <f>ROUND(SUM('Emergency Room'!Q118:R118),0)</f>
        <v>11757360</v>
      </c>
      <c r="H23" s="6">
        <f>ROUND(+'Emergency Room'!F118,0)</f>
        <v>35115</v>
      </c>
      <c r="I23" s="7">
        <f t="shared" si="1"/>
        <v>334.82</v>
      </c>
      <c r="J23" s="7"/>
      <c r="K23" s="8">
        <f t="shared" si="2"/>
        <v>-0.2881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ROUND(SUM('Emergency Room'!Q19:R19),0)</f>
        <v>7656727</v>
      </c>
      <c r="E24" s="6">
        <f>ROUND(+'Emergency Room'!F19,0)</f>
        <v>26841</v>
      </c>
      <c r="F24" s="7">
        <f t="shared" si="0"/>
        <v>285.26</v>
      </c>
      <c r="G24" s="6">
        <f>ROUND(SUM('Emergency Room'!Q119:R119),0)</f>
        <v>8320404</v>
      </c>
      <c r="H24" s="6">
        <f>ROUND(+'Emergency Room'!F119,0)</f>
        <v>27212</v>
      </c>
      <c r="I24" s="7">
        <f t="shared" si="1"/>
        <v>305.76</v>
      </c>
      <c r="J24" s="7"/>
      <c r="K24" s="8">
        <f t="shared" si="2"/>
        <v>0.0719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ROUND(SUM('Emergency Room'!Q20:R20),0)</f>
        <v>7607655</v>
      </c>
      <c r="E25" s="6">
        <f>ROUND(+'Emergency Room'!F20,0)</f>
        <v>36491</v>
      </c>
      <c r="F25" s="7">
        <f t="shared" si="0"/>
        <v>208.48</v>
      </c>
      <c r="G25" s="6">
        <f>ROUND(SUM('Emergency Room'!Q120:R120),0)</f>
        <v>7536822</v>
      </c>
      <c r="H25" s="6">
        <f>ROUND(+'Emergency Room'!F120,0)</f>
        <v>36895</v>
      </c>
      <c r="I25" s="7">
        <f t="shared" si="1"/>
        <v>204.28</v>
      </c>
      <c r="J25" s="7"/>
      <c r="K25" s="8">
        <f t="shared" si="2"/>
        <v>-0.0201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ROUND(SUM('Emergency Room'!Q21:R21),0)</f>
        <v>3566444</v>
      </c>
      <c r="E26" s="6">
        <f>ROUND(+'Emergency Room'!F21,0)</f>
        <v>10321</v>
      </c>
      <c r="F26" s="7">
        <f t="shared" si="0"/>
        <v>345.55</v>
      </c>
      <c r="G26" s="6">
        <f>ROUND(SUM('Emergency Room'!Q121:R121),0)</f>
        <v>3227684</v>
      </c>
      <c r="H26" s="6">
        <f>ROUND(+'Emergency Room'!F121,0)</f>
        <v>10232</v>
      </c>
      <c r="I26" s="7">
        <f t="shared" si="1"/>
        <v>315.45</v>
      </c>
      <c r="J26" s="7"/>
      <c r="K26" s="8">
        <f t="shared" si="2"/>
        <v>-0.0871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ROUND(SUM('Emergency Room'!Q22:R22),0)</f>
        <v>1409050</v>
      </c>
      <c r="E27" s="6">
        <f>ROUND(+'Emergency Room'!F22,0)</f>
        <v>3808</v>
      </c>
      <c r="F27" s="7">
        <f t="shared" si="0"/>
        <v>370.02</v>
      </c>
      <c r="G27" s="6">
        <f>ROUND(SUM('Emergency Room'!Q122:R122),0)</f>
        <v>1585698</v>
      </c>
      <c r="H27" s="6">
        <f>ROUND(+'Emergency Room'!F122,0)</f>
        <v>4232</v>
      </c>
      <c r="I27" s="7">
        <f t="shared" si="1"/>
        <v>374.69</v>
      </c>
      <c r="J27" s="7"/>
      <c r="K27" s="8">
        <f t="shared" si="2"/>
        <v>0.0126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ROUND(SUM('Emergency Room'!Q23:R23),0)</f>
        <v>2893217</v>
      </c>
      <c r="E28" s="6">
        <f>ROUND(+'Emergency Room'!F23,0)</f>
        <v>9819</v>
      </c>
      <c r="F28" s="7">
        <f t="shared" si="0"/>
        <v>294.65</v>
      </c>
      <c r="G28" s="6">
        <f>ROUND(SUM('Emergency Room'!Q123:R123),0)</f>
        <v>3703284</v>
      </c>
      <c r="H28" s="6">
        <f>ROUND(+'Emergency Room'!F123,0)</f>
        <v>10761</v>
      </c>
      <c r="I28" s="7">
        <f t="shared" si="1"/>
        <v>344.14</v>
      </c>
      <c r="J28" s="7"/>
      <c r="K28" s="8">
        <f t="shared" si="2"/>
        <v>0.168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ROUND(SUM('Emergency Room'!Q24:R24),0)</f>
        <v>8861007</v>
      </c>
      <c r="E29" s="6">
        <f>ROUND(+'Emergency Room'!F24,0)</f>
        <v>21927</v>
      </c>
      <c r="F29" s="7">
        <f t="shared" si="0"/>
        <v>404.11</v>
      </c>
      <c r="G29" s="6">
        <f>ROUND(SUM('Emergency Room'!Q124:R124),0)</f>
        <v>10224314</v>
      </c>
      <c r="H29" s="6">
        <f>ROUND(+'Emergency Room'!F124,0)</f>
        <v>23890</v>
      </c>
      <c r="I29" s="7">
        <f t="shared" si="1"/>
        <v>427.97</v>
      </c>
      <c r="J29" s="7"/>
      <c r="K29" s="8">
        <f t="shared" si="2"/>
        <v>0.059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ROUND(SUM('Emergency Room'!Q25:R25),0)</f>
        <v>1555916</v>
      </c>
      <c r="E30" s="6">
        <f>ROUND(+'Emergency Room'!F25,0)</f>
        <v>4752</v>
      </c>
      <c r="F30" s="7">
        <f t="shared" si="0"/>
        <v>327.42</v>
      </c>
      <c r="G30" s="6">
        <f>ROUND(SUM('Emergency Room'!Q125:R125),0)</f>
        <v>1494765</v>
      </c>
      <c r="H30" s="6">
        <f>ROUND(+'Emergency Room'!F125,0)</f>
        <v>4752</v>
      </c>
      <c r="I30" s="7">
        <f t="shared" si="1"/>
        <v>314.55</v>
      </c>
      <c r="J30" s="7"/>
      <c r="K30" s="8">
        <f t="shared" si="2"/>
        <v>-0.0393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ROUND(SUM('Emergency Room'!Q26:R26),0)</f>
        <v>2108327</v>
      </c>
      <c r="E31" s="6">
        <f>ROUND(+'Emergency Room'!F26,0)</f>
        <v>4485</v>
      </c>
      <c r="F31" s="7">
        <f t="shared" si="0"/>
        <v>470.08</v>
      </c>
      <c r="G31" s="6">
        <f>ROUND(SUM('Emergency Room'!Q126:R126),0)</f>
        <v>2435587</v>
      </c>
      <c r="H31" s="6">
        <f>ROUND(+'Emergency Room'!F126,0)</f>
        <v>4315</v>
      </c>
      <c r="I31" s="7">
        <f t="shared" si="1"/>
        <v>564.45</v>
      </c>
      <c r="J31" s="7"/>
      <c r="K31" s="8">
        <f t="shared" si="2"/>
        <v>0.2008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ROUND(SUM('Emergency Room'!Q27:R27),0)</f>
        <v>25934284</v>
      </c>
      <c r="E32" s="6">
        <f>ROUND(+'Emergency Room'!F27,0)</f>
        <v>66443</v>
      </c>
      <c r="F32" s="7">
        <f t="shared" si="0"/>
        <v>390.32</v>
      </c>
      <c r="G32" s="6">
        <f>ROUND(SUM('Emergency Room'!Q127:R127),0)</f>
        <v>30231755</v>
      </c>
      <c r="H32" s="6">
        <f>ROUND(+'Emergency Room'!F127,0)</f>
        <v>77289</v>
      </c>
      <c r="I32" s="7">
        <f t="shared" si="1"/>
        <v>391.15</v>
      </c>
      <c r="J32" s="7"/>
      <c r="K32" s="8">
        <f t="shared" si="2"/>
        <v>0.0021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ROUND(SUM('Emergency Room'!Q28:R28),0)</f>
        <v>17146561</v>
      </c>
      <c r="E33" s="6">
        <f>ROUND(+'Emergency Room'!F28,0)</f>
        <v>34664</v>
      </c>
      <c r="F33" s="7">
        <f t="shared" si="0"/>
        <v>494.65</v>
      </c>
      <c r="G33" s="6">
        <f>ROUND(SUM('Emergency Room'!Q128:R128),0)</f>
        <v>17898583</v>
      </c>
      <c r="H33" s="6">
        <f>ROUND(+'Emergency Room'!F128,0)</f>
        <v>35752</v>
      </c>
      <c r="I33" s="7">
        <f t="shared" si="1"/>
        <v>500.63</v>
      </c>
      <c r="J33" s="7"/>
      <c r="K33" s="8">
        <f t="shared" si="2"/>
        <v>0.0121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ROUND(SUM('Emergency Room'!Q29:R29),0)</f>
        <v>4603912</v>
      </c>
      <c r="E34" s="6">
        <f>ROUND(+'Emergency Room'!F29,0)</f>
        <v>15283</v>
      </c>
      <c r="F34" s="7">
        <f t="shared" si="0"/>
        <v>301.24</v>
      </c>
      <c r="G34" s="6">
        <f>ROUND(SUM('Emergency Room'!Q129:R129),0)</f>
        <v>4953457</v>
      </c>
      <c r="H34" s="6">
        <f>ROUND(+'Emergency Room'!F129,0)</f>
        <v>16340</v>
      </c>
      <c r="I34" s="7">
        <f t="shared" si="1"/>
        <v>303.15</v>
      </c>
      <c r="J34" s="7"/>
      <c r="K34" s="8">
        <f t="shared" si="2"/>
        <v>0.0063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ROUND(SUM('Emergency Room'!Q30:R30),0)</f>
        <v>3114265</v>
      </c>
      <c r="E35" s="6">
        <f>ROUND(+'Emergency Room'!F30,0)</f>
        <v>7094</v>
      </c>
      <c r="F35" s="7">
        <f t="shared" si="0"/>
        <v>439</v>
      </c>
      <c r="G35" s="6">
        <f>ROUND(SUM('Emergency Room'!Q130:R130),0)</f>
        <v>3293150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ROUND(SUM('Emergency Room'!Q31:R31),0)</f>
        <v>386011</v>
      </c>
      <c r="E36" s="6">
        <f>ROUND(+'Emergency Room'!F31,0)</f>
        <v>462</v>
      </c>
      <c r="F36" s="7">
        <f t="shared" si="0"/>
        <v>835.52</v>
      </c>
      <c r="G36" s="6">
        <f>ROUND(SUM('Emergency Room'!Q131:R131),0)</f>
        <v>388113</v>
      </c>
      <c r="H36" s="6">
        <f>ROUND(+'Emergency Room'!F131,0)</f>
        <v>477</v>
      </c>
      <c r="I36" s="7">
        <f t="shared" si="1"/>
        <v>813.65</v>
      </c>
      <c r="J36" s="7"/>
      <c r="K36" s="8">
        <f t="shared" si="2"/>
        <v>-0.0262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ROUND(SUM('Emergency Room'!Q32:R32),0)</f>
        <v>18209775</v>
      </c>
      <c r="E37" s="6">
        <f>ROUND(+'Emergency Room'!F32,0)</f>
        <v>61440</v>
      </c>
      <c r="F37" s="7">
        <f t="shared" si="0"/>
        <v>296.38</v>
      </c>
      <c r="G37" s="6">
        <f>ROUND(SUM('Emergency Room'!Q132:R132),0)</f>
        <v>18444790</v>
      </c>
      <c r="H37" s="6">
        <f>ROUND(+'Emergency Room'!F132,0)</f>
        <v>62324</v>
      </c>
      <c r="I37" s="7">
        <f t="shared" si="1"/>
        <v>295.95</v>
      </c>
      <c r="J37" s="7"/>
      <c r="K37" s="8">
        <f t="shared" si="2"/>
        <v>-0.0015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ROUND(SUM('Emergency Room'!Q33:R33),0)</f>
        <v>180941</v>
      </c>
      <c r="E38" s="6">
        <f>ROUND(+'Emergency Room'!F33,0)</f>
        <v>634</v>
      </c>
      <c r="F38" s="7">
        <f t="shared" si="0"/>
        <v>285.4</v>
      </c>
      <c r="G38" s="6">
        <f>ROUND(SUM('Emergency Room'!Q133:R133),0)</f>
        <v>361065</v>
      </c>
      <c r="H38" s="6">
        <f>ROUND(+'Emergency Room'!F133,0)</f>
        <v>634</v>
      </c>
      <c r="I38" s="7">
        <f t="shared" si="1"/>
        <v>569.5</v>
      </c>
      <c r="J38" s="7"/>
      <c r="K38" s="8">
        <f t="shared" si="2"/>
        <v>0.9954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Room'!Q34:R34),0)</f>
        <v>28827212</v>
      </c>
      <c r="E39" s="6">
        <f>ROUND(+'Emergency Room'!F34,0)</f>
        <v>206672</v>
      </c>
      <c r="F39" s="7">
        <f t="shared" si="0"/>
        <v>139.48</v>
      </c>
      <c r="G39" s="6">
        <f>ROUND(SUM('Emergency Room'!Q134:R134),0)</f>
        <v>30654132</v>
      </c>
      <c r="H39" s="6">
        <f>ROUND(+'Emergency Room'!F134,0)</f>
        <v>110603</v>
      </c>
      <c r="I39" s="7">
        <f t="shared" si="1"/>
        <v>277.15</v>
      </c>
      <c r="J39" s="7"/>
      <c r="K39" s="8">
        <f t="shared" si="2"/>
        <v>0.987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ROUND(SUM('Emergency Room'!Q35:R35),0)</f>
        <v>5563295</v>
      </c>
      <c r="E40" s="6">
        <f>ROUND(+'Emergency Room'!F35,0)</f>
        <v>11138</v>
      </c>
      <c r="F40" s="7">
        <f t="shared" si="0"/>
        <v>499.49</v>
      </c>
      <c r="G40" s="6">
        <f>ROUND(SUM('Emergency Room'!Q135:R135),0)</f>
        <v>6075921</v>
      </c>
      <c r="H40" s="6">
        <f>ROUND(+'Emergency Room'!F135,0)</f>
        <v>11597</v>
      </c>
      <c r="I40" s="7">
        <f t="shared" si="1"/>
        <v>523.92</v>
      </c>
      <c r="J40" s="7"/>
      <c r="K40" s="8">
        <f t="shared" si="2"/>
        <v>0.0489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ROUND(SUM('Emergency Room'!Q36:R36),0)</f>
        <v>2460940</v>
      </c>
      <c r="E41" s="6">
        <f>ROUND(+'Emergency Room'!F36,0)</f>
        <v>4705</v>
      </c>
      <c r="F41" s="7">
        <f t="shared" si="0"/>
        <v>523.05</v>
      </c>
      <c r="G41" s="6">
        <f>ROUND(SUM('Emergency Room'!Q136:R136),0)</f>
        <v>2620031</v>
      </c>
      <c r="H41" s="6">
        <f>ROUND(+'Emergency Room'!F136,0)</f>
        <v>4903</v>
      </c>
      <c r="I41" s="7">
        <f t="shared" si="1"/>
        <v>534.37</v>
      </c>
      <c r="J41" s="7"/>
      <c r="K41" s="8">
        <f t="shared" si="2"/>
        <v>0.0216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Room'!Q37:R37),0)</f>
        <v>7394147</v>
      </c>
      <c r="E42" s="6">
        <f>ROUND(+'Emergency Room'!F37,0)</f>
        <v>32658</v>
      </c>
      <c r="F42" s="7">
        <f t="shared" si="0"/>
        <v>226.41</v>
      </c>
      <c r="G42" s="6">
        <f>ROUND(SUM('Emergency Room'!Q137:R137),0)</f>
        <v>7460660</v>
      </c>
      <c r="H42" s="6">
        <f>ROUND(+'Emergency Room'!F137,0)</f>
        <v>35164</v>
      </c>
      <c r="I42" s="7">
        <f t="shared" si="1"/>
        <v>212.17</v>
      </c>
      <c r="J42" s="7"/>
      <c r="K42" s="8">
        <f t="shared" si="2"/>
        <v>-0.0629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ROUND(SUM('Emergency Room'!Q38:R38),0)</f>
        <v>4478907</v>
      </c>
      <c r="E43" s="6">
        <f>ROUND(+'Emergency Room'!F38,0)</f>
        <v>20776</v>
      </c>
      <c r="F43" s="7">
        <f t="shared" si="0"/>
        <v>215.58</v>
      </c>
      <c r="G43" s="6">
        <f>ROUND(SUM('Emergency Room'!Q138:R138),0)</f>
        <v>5279703</v>
      </c>
      <c r="H43" s="6">
        <f>ROUND(+'Emergency Room'!F138,0)</f>
        <v>20974</v>
      </c>
      <c r="I43" s="7">
        <f t="shared" si="1"/>
        <v>251.73</v>
      </c>
      <c r="J43" s="7"/>
      <c r="K43" s="8">
        <f t="shared" si="2"/>
        <v>0.1677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ROUND(SUM('Emergency Room'!Q39:R39),0)</f>
        <v>4292211</v>
      </c>
      <c r="E44" s="6">
        <f>ROUND(+'Emergency Room'!F39,0)</f>
        <v>22256</v>
      </c>
      <c r="F44" s="7">
        <f t="shared" si="0"/>
        <v>192.86</v>
      </c>
      <c r="G44" s="6">
        <f>ROUND(SUM('Emergency Room'!Q139:R139),0)</f>
        <v>4684404</v>
      </c>
      <c r="H44" s="6">
        <f>ROUND(+'Emergency Room'!F139,0)</f>
        <v>22186</v>
      </c>
      <c r="I44" s="7">
        <f t="shared" si="1"/>
        <v>211.14</v>
      </c>
      <c r="J44" s="7"/>
      <c r="K44" s="8">
        <f t="shared" si="2"/>
        <v>0.0948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ROUND(SUM('Emergency Room'!Q40:R40),0)</f>
        <v>1380902</v>
      </c>
      <c r="E45" s="6">
        <f>ROUND(+'Emergency Room'!F40,0)</f>
        <v>3290</v>
      </c>
      <c r="F45" s="7">
        <f t="shared" si="0"/>
        <v>419.73</v>
      </c>
      <c r="G45" s="6">
        <f>ROUND(SUM('Emergency Room'!Q140:R140),0)</f>
        <v>1770447</v>
      </c>
      <c r="H45" s="6">
        <f>ROUND(+'Emergency Room'!F140,0)</f>
        <v>3408</v>
      </c>
      <c r="I45" s="7">
        <f t="shared" si="1"/>
        <v>519.5</v>
      </c>
      <c r="J45" s="7"/>
      <c r="K45" s="8">
        <f t="shared" si="2"/>
        <v>0.2377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ROUND(SUM('Emergency Room'!Q41:R41),0)</f>
        <v>4612932</v>
      </c>
      <c r="E46" s="6">
        <f>ROUND(+'Emergency Room'!F41,0)</f>
        <v>16147</v>
      </c>
      <c r="F46" s="7">
        <f t="shared" si="0"/>
        <v>285.68</v>
      </c>
      <c r="G46" s="6">
        <f>ROUND(SUM('Emergency Room'!Q141:R141),0)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ROUND(SUM('Emergency Room'!Q42:R42),0)</f>
        <v>162622</v>
      </c>
      <c r="E47" s="6">
        <f>ROUND(+'Emergency Room'!F42,0)</f>
        <v>1178</v>
      </c>
      <c r="F47" s="7">
        <f t="shared" si="0"/>
        <v>138.05</v>
      </c>
      <c r="G47" s="6">
        <f>ROUND(SUM('Emergency Room'!Q142:R142),0)</f>
        <v>163910</v>
      </c>
      <c r="H47" s="6">
        <f>ROUND(+'Emergency Room'!F142,0)</f>
        <v>1183</v>
      </c>
      <c r="I47" s="7">
        <f t="shared" si="1"/>
        <v>138.55</v>
      </c>
      <c r="J47" s="7"/>
      <c r="K47" s="8">
        <f t="shared" si="2"/>
        <v>0.0036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ROUND(SUM('Emergency Room'!Q43:R43),0)</f>
        <v>2683387</v>
      </c>
      <c r="E48" s="6">
        <f>ROUND(+'Emergency Room'!F43,0)</f>
        <v>7211</v>
      </c>
      <c r="F48" s="7">
        <f t="shared" si="0"/>
        <v>372.12</v>
      </c>
      <c r="G48" s="6">
        <f>ROUND(SUM('Emergency Room'!Q143:R143),0)</f>
        <v>2897507</v>
      </c>
      <c r="H48" s="6">
        <f>ROUND(+'Emergency Room'!F143,0)</f>
        <v>7776</v>
      </c>
      <c r="I48" s="7">
        <f t="shared" si="1"/>
        <v>372.62</v>
      </c>
      <c r="J48" s="7"/>
      <c r="K48" s="8">
        <f t="shared" si="2"/>
        <v>0.0013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ROUND(SUM('Emergency Room'!Q44:R44),0)</f>
        <v>22080523</v>
      </c>
      <c r="E49" s="6">
        <f>ROUND(+'Emergency Room'!F44,0)</f>
        <v>61653</v>
      </c>
      <c r="F49" s="7">
        <f t="shared" si="0"/>
        <v>358.14</v>
      </c>
      <c r="G49" s="6">
        <f>ROUND(SUM('Emergency Room'!Q144:R144),0)</f>
        <v>22823926</v>
      </c>
      <c r="H49" s="6">
        <f>ROUND(+'Emergency Room'!F144,0)</f>
        <v>64661</v>
      </c>
      <c r="I49" s="7">
        <f t="shared" si="1"/>
        <v>352.98</v>
      </c>
      <c r="J49" s="7"/>
      <c r="K49" s="8">
        <f t="shared" si="2"/>
        <v>-0.0144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Room'!Q45:R45),0)</f>
        <v>15559098</v>
      </c>
      <c r="E50" s="6">
        <f>ROUND(+'Emergency Room'!F45,0)</f>
        <v>29038</v>
      </c>
      <c r="F50" s="7">
        <f t="shared" si="0"/>
        <v>535.82</v>
      </c>
      <c r="G50" s="6">
        <f>ROUND(SUM('Emergency Room'!Q145:R145),0)</f>
        <v>16656824</v>
      </c>
      <c r="H50" s="6">
        <f>ROUND(+'Emergency Room'!F145,0)</f>
        <v>27046</v>
      </c>
      <c r="I50" s="7">
        <f t="shared" si="1"/>
        <v>615.87</v>
      </c>
      <c r="J50" s="7"/>
      <c r="K50" s="8">
        <f t="shared" si="2"/>
        <v>0.1494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ROUND(SUM('Emergency Room'!Q46:R46),0)</f>
        <v>1734852</v>
      </c>
      <c r="E51" s="6">
        <f>ROUND(+'Emergency Room'!F46,0)</f>
        <v>3773</v>
      </c>
      <c r="F51" s="7">
        <f t="shared" si="0"/>
        <v>459.81</v>
      </c>
      <c r="G51" s="6">
        <f>ROUND(SUM('Emergency Room'!Q146:R146),0)</f>
        <v>1972155</v>
      </c>
      <c r="H51" s="6">
        <f>ROUND(+'Emergency Room'!F146,0)</f>
        <v>4254</v>
      </c>
      <c r="I51" s="7">
        <f t="shared" si="1"/>
        <v>463.6</v>
      </c>
      <c r="J51" s="7"/>
      <c r="K51" s="8">
        <f t="shared" si="2"/>
        <v>0.0082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ROUND(SUM('Emergency Room'!Q47:R47),0)</f>
        <v>15700337</v>
      </c>
      <c r="E52" s="6">
        <f>ROUND(+'Emergency Room'!F47,0)</f>
        <v>47008</v>
      </c>
      <c r="F52" s="7">
        <f t="shared" si="0"/>
        <v>333.99</v>
      </c>
      <c r="G52" s="6">
        <f>ROUND(SUM('Emergency Room'!Q147:R147),0)</f>
        <v>15799562</v>
      </c>
      <c r="H52" s="6">
        <f>ROUND(+'Emergency Room'!F147,0)</f>
        <v>38037</v>
      </c>
      <c r="I52" s="7">
        <f t="shared" si="1"/>
        <v>415.37</v>
      </c>
      <c r="J52" s="7"/>
      <c r="K52" s="8">
        <f t="shared" si="2"/>
        <v>0.2437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ROUND(SUM('Emergency Room'!Q48:R48),0)</f>
        <v>18439910</v>
      </c>
      <c r="E53" s="6">
        <f>ROUND(+'Emergency Room'!F48,0)</f>
        <v>50827</v>
      </c>
      <c r="F53" s="7">
        <f t="shared" si="0"/>
        <v>362.8</v>
      </c>
      <c r="G53" s="6">
        <f>ROUND(SUM('Emergency Room'!Q148:R148),0)</f>
        <v>19368178</v>
      </c>
      <c r="H53" s="6">
        <f>ROUND(+'Emergency Room'!F148,0)</f>
        <v>53660</v>
      </c>
      <c r="I53" s="7">
        <f t="shared" si="1"/>
        <v>360.94</v>
      </c>
      <c r="J53" s="7"/>
      <c r="K53" s="8">
        <f t="shared" si="2"/>
        <v>-0.0051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ROUND(SUM('Emergency Room'!Q49:R49),0)</f>
        <v>14921242</v>
      </c>
      <c r="E54" s="6">
        <f>ROUND(+'Emergency Room'!F49,0)</f>
        <v>48363</v>
      </c>
      <c r="F54" s="7">
        <f t="shared" si="0"/>
        <v>308.53</v>
      </c>
      <c r="G54" s="6">
        <f>ROUND(SUM('Emergency Room'!Q149:R149),0)</f>
        <v>16076898</v>
      </c>
      <c r="H54" s="6">
        <f>ROUND(+'Emergency Room'!F149,0)</f>
        <v>50414</v>
      </c>
      <c r="I54" s="7">
        <f t="shared" si="1"/>
        <v>318.9</v>
      </c>
      <c r="J54" s="7"/>
      <c r="K54" s="8">
        <f t="shared" si="2"/>
        <v>0.0336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ROUND(SUM('Emergency Room'!Q50:R50),0)</f>
        <v>3077789</v>
      </c>
      <c r="E55" s="6">
        <f>ROUND(+'Emergency Room'!F50,0)</f>
        <v>13602</v>
      </c>
      <c r="F55" s="7">
        <f t="shared" si="0"/>
        <v>226.27</v>
      </c>
      <c r="G55" s="6">
        <f>ROUND(SUM('Emergency Room'!Q150:R150),0)</f>
        <v>3275079</v>
      </c>
      <c r="H55" s="6">
        <f>ROUND(+'Emergency Room'!F150,0)</f>
        <v>14013</v>
      </c>
      <c r="I55" s="7">
        <f t="shared" si="1"/>
        <v>233.72</v>
      </c>
      <c r="J55" s="7"/>
      <c r="K55" s="8">
        <f t="shared" si="2"/>
        <v>0.0329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ROUND(SUM('Emergency Room'!Q51:R51),0)</f>
        <v>469315</v>
      </c>
      <c r="E56" s="6">
        <f>ROUND(+'Emergency Room'!F51,0)</f>
        <v>2482</v>
      </c>
      <c r="F56" s="7">
        <f t="shared" si="0"/>
        <v>189.09</v>
      </c>
      <c r="G56" s="6">
        <f>ROUND(SUM('Emergency Room'!Q151:R151),0)</f>
        <v>625948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ROUND(SUM('Emergency Room'!Q52:R52),0)</f>
        <v>11147294</v>
      </c>
      <c r="E57" s="6">
        <f>ROUND(+'Emergency Room'!F52,0)</f>
        <v>41542</v>
      </c>
      <c r="F57" s="7">
        <f t="shared" si="0"/>
        <v>268.34</v>
      </c>
      <c r="G57" s="6">
        <f>ROUND(SUM('Emergency Room'!Q152:R152),0)</f>
        <v>13171626</v>
      </c>
      <c r="H57" s="6">
        <f>ROUND(+'Emergency Room'!F152,0)</f>
        <v>43661</v>
      </c>
      <c r="I57" s="7">
        <f t="shared" si="1"/>
        <v>301.68</v>
      </c>
      <c r="J57" s="7"/>
      <c r="K57" s="8">
        <f t="shared" si="2"/>
        <v>0.1242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ROUND(SUM('Emergency Room'!Q53:R53),0)</f>
        <v>23433712</v>
      </c>
      <c r="E58" s="6">
        <f>ROUND(+'Emergency Room'!F53,0)</f>
        <v>70712</v>
      </c>
      <c r="F58" s="7">
        <f t="shared" si="0"/>
        <v>331.4</v>
      </c>
      <c r="G58" s="6">
        <f>ROUND(SUM('Emergency Room'!Q153:R153),0)</f>
        <v>24268121</v>
      </c>
      <c r="H58" s="6">
        <f>ROUND(+'Emergency Room'!F153,0)</f>
        <v>72183</v>
      </c>
      <c r="I58" s="7">
        <f t="shared" si="1"/>
        <v>336.2</v>
      </c>
      <c r="J58" s="7"/>
      <c r="K58" s="8">
        <f t="shared" si="2"/>
        <v>0.0145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ROUND(SUM('Emergency Room'!Q54:R54),0)</f>
        <v>4738809</v>
      </c>
      <c r="E59" s="6">
        <f>ROUND(+'Emergency Room'!F54,0)</f>
        <v>12322</v>
      </c>
      <c r="F59" s="7">
        <f t="shared" si="0"/>
        <v>384.58</v>
      </c>
      <c r="G59" s="6">
        <f>ROUND(SUM('Emergency Room'!Q154:R154),0)</f>
        <v>5162334</v>
      </c>
      <c r="H59" s="6">
        <f>ROUND(+'Emergency Room'!F154,0)</f>
        <v>12738</v>
      </c>
      <c r="I59" s="7">
        <f t="shared" si="1"/>
        <v>405.27</v>
      </c>
      <c r="J59" s="7"/>
      <c r="K59" s="8">
        <f t="shared" si="2"/>
        <v>0.0538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ROUND(SUM('Emergency Room'!Q55:R55),0)</f>
        <v>192049</v>
      </c>
      <c r="E60" s="6">
        <f>ROUND(+'Emergency Room'!F55,0)</f>
        <v>1213</v>
      </c>
      <c r="F60" s="7">
        <f t="shared" si="0"/>
        <v>158.33</v>
      </c>
      <c r="G60" s="6">
        <f>ROUND(SUM('Emergency Room'!Q155:R155),0)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ROUND(SUM('Emergency Room'!Q56:R56),0)</f>
        <v>21327588</v>
      </c>
      <c r="E61" s="6">
        <f>ROUND(+'Emergency Room'!F56,0)</f>
        <v>75822</v>
      </c>
      <c r="F61" s="7">
        <f t="shared" si="0"/>
        <v>281.28</v>
      </c>
      <c r="G61" s="6">
        <f>ROUND(SUM('Emergency Room'!Q156:R156),0)</f>
        <v>23379193</v>
      </c>
      <c r="H61" s="6">
        <f>ROUND(+'Emergency Room'!F156,0)</f>
        <v>76127</v>
      </c>
      <c r="I61" s="7">
        <f t="shared" si="1"/>
        <v>307.11</v>
      </c>
      <c r="J61" s="7"/>
      <c r="K61" s="8">
        <f t="shared" si="2"/>
        <v>0.0918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ROUND(SUM('Emergency Room'!Q57:R57),0)</f>
        <v>17012277</v>
      </c>
      <c r="E62" s="6">
        <f>ROUND(+'Emergency Room'!F57,0)</f>
        <v>58381</v>
      </c>
      <c r="F62" s="7">
        <f t="shared" si="0"/>
        <v>291.4</v>
      </c>
      <c r="G62" s="6">
        <f>ROUND(SUM('Emergency Room'!Q157:R157),0)</f>
        <v>18451865</v>
      </c>
      <c r="H62" s="6">
        <f>ROUND(+'Emergency Room'!F157,0)</f>
        <v>57576</v>
      </c>
      <c r="I62" s="7">
        <f t="shared" si="1"/>
        <v>320.48</v>
      </c>
      <c r="J62" s="7"/>
      <c r="K62" s="8">
        <f t="shared" si="2"/>
        <v>0.0998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ROUND(SUM('Emergency Room'!Q58:R58),0)</f>
        <v>2712553</v>
      </c>
      <c r="E63" s="6">
        <f>ROUND(+'Emergency Room'!F58,0)</f>
        <v>8037</v>
      </c>
      <c r="F63" s="7">
        <f t="shared" si="0"/>
        <v>337.51</v>
      </c>
      <c r="G63" s="6">
        <f>ROUND(SUM('Emergency Room'!Q158:R158),0)</f>
        <v>3136920</v>
      </c>
      <c r="H63" s="6">
        <f>ROUND(+'Emergency Room'!F158,0)</f>
        <v>8093</v>
      </c>
      <c r="I63" s="7">
        <f t="shared" si="1"/>
        <v>387.61</v>
      </c>
      <c r="J63" s="7"/>
      <c r="K63" s="8">
        <f t="shared" si="2"/>
        <v>0.1484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ROUND(SUM('Emergency Room'!Q59:R59),0)</f>
        <v>0</v>
      </c>
      <c r="E64" s="6">
        <f>ROUND(+'Emergency Room'!F59,0)</f>
        <v>0</v>
      </c>
      <c r="F64" s="7">
        <f t="shared" si="0"/>
      </c>
      <c r="G64" s="6">
        <f>ROUND(SUM('Emergency Room'!Q159:R159),0)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ROUND(SUM('Emergency Room'!Q60:R60),0)</f>
        <v>1752757</v>
      </c>
      <c r="E65" s="6">
        <f>ROUND(+'Emergency Room'!F60,0)</f>
        <v>3492</v>
      </c>
      <c r="F65" s="7">
        <f t="shared" si="0"/>
        <v>501.93</v>
      </c>
      <c r="G65" s="6">
        <f>ROUND(SUM('Emergency Room'!Q160:R160),0)</f>
        <v>1568225</v>
      </c>
      <c r="H65" s="6">
        <f>ROUND(+'Emergency Room'!F160,0)</f>
        <v>3781</v>
      </c>
      <c r="I65" s="7">
        <f t="shared" si="1"/>
        <v>414.76</v>
      </c>
      <c r="J65" s="7"/>
      <c r="K65" s="8">
        <f t="shared" si="2"/>
        <v>-0.1737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ROUND(SUM('Emergency Room'!Q61:R61),0)</f>
        <v>8950068</v>
      </c>
      <c r="E66" s="6">
        <f>ROUND(+'Emergency Room'!F61,0)</f>
        <v>20595</v>
      </c>
      <c r="F66" s="7">
        <f t="shared" si="0"/>
        <v>434.57</v>
      </c>
      <c r="G66" s="6">
        <f>ROUND(SUM('Emergency Room'!Q161:R161),0)</f>
        <v>9564061</v>
      </c>
      <c r="H66" s="6">
        <f>ROUND(+'Emergency Room'!F161,0)</f>
        <v>22127</v>
      </c>
      <c r="I66" s="7">
        <f t="shared" si="1"/>
        <v>432.23</v>
      </c>
      <c r="J66" s="7"/>
      <c r="K66" s="8">
        <f t="shared" si="2"/>
        <v>-0.0054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ROUND(SUM('Emergency Room'!Q62:R62),0)</f>
        <v>2271856</v>
      </c>
      <c r="E67" s="6">
        <f>ROUND(+'Emergency Room'!F62,0)</f>
        <v>2938</v>
      </c>
      <c r="F67" s="7">
        <f t="shared" si="0"/>
        <v>773.27</v>
      </c>
      <c r="G67" s="6">
        <f>ROUND(SUM('Emergency Room'!Q162:R162),0)</f>
        <v>2484757</v>
      </c>
      <c r="H67" s="6">
        <f>ROUND(+'Emergency Room'!F162,0)</f>
        <v>3014</v>
      </c>
      <c r="I67" s="7">
        <f t="shared" si="1"/>
        <v>824.41</v>
      </c>
      <c r="J67" s="7"/>
      <c r="K67" s="8">
        <f t="shared" si="2"/>
        <v>0.0661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ROUND(SUM('Emergency Room'!Q63:R63),0)</f>
        <v>23562705</v>
      </c>
      <c r="E68" s="6">
        <f>ROUND(+'Emergency Room'!F63,0)</f>
        <v>69703</v>
      </c>
      <c r="F68" s="7">
        <f t="shared" si="0"/>
        <v>338.04</v>
      </c>
      <c r="G68" s="6">
        <f>ROUND(SUM('Emergency Room'!Q163:R163),0)</f>
        <v>23127206</v>
      </c>
      <c r="H68" s="6">
        <f>ROUND(+'Emergency Room'!F163,0)</f>
        <v>70179</v>
      </c>
      <c r="I68" s="7">
        <f t="shared" si="1"/>
        <v>329.55</v>
      </c>
      <c r="J68" s="7"/>
      <c r="K68" s="8">
        <f t="shared" si="2"/>
        <v>-0.0251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ROUND(SUM('Emergency Room'!Q64:R64),0)</f>
        <v>7384419</v>
      </c>
      <c r="E69" s="6">
        <f>ROUND(+'Emergency Room'!F64,0)</f>
        <v>18756</v>
      </c>
      <c r="F69" s="7">
        <f t="shared" si="0"/>
        <v>393.71</v>
      </c>
      <c r="G69" s="6">
        <f>ROUND(SUM('Emergency Room'!Q164:R164),0)</f>
        <v>7832133</v>
      </c>
      <c r="H69" s="6">
        <f>ROUND(+'Emergency Room'!F164,0)</f>
        <v>18914</v>
      </c>
      <c r="I69" s="7">
        <f t="shared" si="1"/>
        <v>414.09</v>
      </c>
      <c r="J69" s="7"/>
      <c r="K69" s="8">
        <f t="shared" si="2"/>
        <v>0.0518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ROUND(SUM('Emergency Room'!Q65:R65),0)</f>
        <v>0</v>
      </c>
      <c r="E70" s="6">
        <f>ROUND(+'Emergency Room'!F65,0)</f>
        <v>0</v>
      </c>
      <c r="F70" s="7">
        <f t="shared" si="0"/>
      </c>
      <c r="G70" s="6">
        <f>ROUND(SUM('Emergency Room'!Q165:R165),0)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ROUND(SUM('Emergency Room'!Q66:R66),0)</f>
        <v>1498535</v>
      </c>
      <c r="E71" s="6">
        <f>ROUND(+'Emergency Room'!F66,0)</f>
        <v>2479</v>
      </c>
      <c r="F71" s="7">
        <f t="shared" si="0"/>
        <v>604.49</v>
      </c>
      <c r="G71" s="6">
        <f>ROUND(SUM('Emergency Room'!Q166:R166),0)</f>
        <v>1656359</v>
      </c>
      <c r="H71" s="6">
        <f>ROUND(+'Emergency Room'!F166,0)</f>
        <v>2441</v>
      </c>
      <c r="I71" s="7">
        <f t="shared" si="1"/>
        <v>678.56</v>
      </c>
      <c r="J71" s="7"/>
      <c r="K71" s="8">
        <f t="shared" si="2"/>
        <v>0.1225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ROUND(SUM('Emergency Room'!Q67:R67),0)</f>
        <v>19849455</v>
      </c>
      <c r="E72" s="6">
        <f>ROUND(+'Emergency Room'!F67,0)</f>
        <v>71360</v>
      </c>
      <c r="F72" s="7">
        <f t="shared" si="0"/>
        <v>278.16</v>
      </c>
      <c r="G72" s="6">
        <f>ROUND(SUM('Emergency Room'!Q167:R167),0)</f>
        <v>21331801</v>
      </c>
      <c r="H72" s="6">
        <f>ROUND(+'Emergency Room'!F167,0)</f>
        <v>75837</v>
      </c>
      <c r="I72" s="7">
        <f t="shared" si="1"/>
        <v>281.28</v>
      </c>
      <c r="J72" s="7"/>
      <c r="K72" s="8">
        <f t="shared" si="2"/>
        <v>0.0112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ROUND(SUM('Emergency Room'!Q68:R68),0)</f>
        <v>13899031</v>
      </c>
      <c r="E73" s="6">
        <f>ROUND(+'Emergency Room'!F68,0)</f>
        <v>50749</v>
      </c>
      <c r="F73" s="7">
        <f t="shared" si="0"/>
        <v>273.88</v>
      </c>
      <c r="G73" s="6">
        <f>ROUND(SUM('Emergency Room'!Q168:R168),0)</f>
        <v>16206220</v>
      </c>
      <c r="H73" s="6">
        <f>ROUND(+'Emergency Room'!F168,0)</f>
        <v>58202</v>
      </c>
      <c r="I73" s="7">
        <f t="shared" si="1"/>
        <v>278.45</v>
      </c>
      <c r="J73" s="7"/>
      <c r="K73" s="8">
        <f t="shared" si="2"/>
        <v>0.0167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ROUND(SUM('Emergency Room'!Q69:R69),0)</f>
        <v>26311015</v>
      </c>
      <c r="E74" s="6">
        <f>ROUND(+'Emergency Room'!F69,0)</f>
        <v>72187</v>
      </c>
      <c r="F74" s="7">
        <f t="shared" si="0"/>
        <v>364.48</v>
      </c>
      <c r="G74" s="6">
        <f>ROUND(SUM('Emergency Room'!Q169:R169),0)</f>
        <v>31516292</v>
      </c>
      <c r="H74" s="6">
        <f>ROUND(+'Emergency Room'!F169,0)</f>
        <v>62225</v>
      </c>
      <c r="I74" s="7">
        <f t="shared" si="1"/>
        <v>506.49</v>
      </c>
      <c r="J74" s="7"/>
      <c r="K74" s="8">
        <f t="shared" si="2"/>
        <v>0.3896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ROUND(SUM('Emergency Room'!Q70:R70),0)</f>
        <v>23191476</v>
      </c>
      <c r="E75" s="6">
        <f>ROUND(+'Emergency Room'!F70,0)</f>
        <v>55766</v>
      </c>
      <c r="F75" s="7">
        <f aca="true" t="shared" si="3" ref="F75:F106">IF(D75=0,"",IF(E75=0,"",ROUND(D75/E75,2)))</f>
        <v>415.87</v>
      </c>
      <c r="G75" s="6">
        <f>ROUND(SUM('Emergency Room'!Q170:R170),0)</f>
        <v>25518048</v>
      </c>
      <c r="H75" s="6">
        <f>ROUND(+'Emergency Room'!F170,0)</f>
        <v>55240</v>
      </c>
      <c r="I75" s="7">
        <f aca="true" t="shared" si="4" ref="I75:I106">IF(G75=0,"",IF(H75=0,"",ROUND(G75/H75,2)))</f>
        <v>461.95</v>
      </c>
      <c r="J75" s="7"/>
      <c r="K75" s="8">
        <f aca="true" t="shared" si="5" ref="K75:K106">IF(D75=0,"",IF(E75=0,"",IF(G75=0,"",IF(H75=0,"",ROUND(I75/F75-1,4)))))</f>
        <v>0.1108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ROUND(SUM('Emergency Room'!Q71:R71),0)</f>
        <v>1854589</v>
      </c>
      <c r="E76" s="6">
        <f>ROUND(+'Emergency Room'!F71,0)</f>
        <v>4216</v>
      </c>
      <c r="F76" s="7">
        <f t="shared" si="3"/>
        <v>439.89</v>
      </c>
      <c r="G76" s="6">
        <f>ROUND(SUM('Emergency Room'!Q171:R171),0)</f>
        <v>2042024</v>
      </c>
      <c r="H76" s="6">
        <f>ROUND(+'Emergency Room'!F171,0)</f>
        <v>4652</v>
      </c>
      <c r="I76" s="7">
        <f t="shared" si="4"/>
        <v>438.96</v>
      </c>
      <c r="J76" s="7"/>
      <c r="K76" s="8">
        <f t="shared" si="5"/>
        <v>-0.0021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ROUND(SUM('Emergency Room'!Q72:R72),0)</f>
        <v>588321</v>
      </c>
      <c r="E77" s="6">
        <f>ROUND(+'Emergency Room'!F72,0)</f>
        <v>2098</v>
      </c>
      <c r="F77" s="7">
        <f t="shared" si="3"/>
        <v>280.42</v>
      </c>
      <c r="G77" s="6">
        <f>ROUND(SUM('Emergency Room'!Q172:R172),0)</f>
        <v>711487</v>
      </c>
      <c r="H77" s="6">
        <f>ROUND(+'Emergency Room'!F172,0)</f>
        <v>2157</v>
      </c>
      <c r="I77" s="7">
        <f t="shared" si="4"/>
        <v>329.85</v>
      </c>
      <c r="J77" s="7"/>
      <c r="K77" s="8">
        <f t="shared" si="5"/>
        <v>0.1763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ROUND(SUM('Emergency Room'!Q73:R73),0)</f>
        <v>10794939</v>
      </c>
      <c r="E78" s="6">
        <f>ROUND(+'Emergency Room'!F73,0)</f>
        <v>30065</v>
      </c>
      <c r="F78" s="7">
        <f t="shared" si="3"/>
        <v>359.05</v>
      </c>
      <c r="G78" s="6">
        <f>ROUND(SUM('Emergency Room'!Q173:R173),0)</f>
        <v>11159016</v>
      </c>
      <c r="H78" s="6">
        <f>ROUND(+'Emergency Room'!F173,0)</f>
        <v>26708</v>
      </c>
      <c r="I78" s="7">
        <f t="shared" si="4"/>
        <v>417.82</v>
      </c>
      <c r="J78" s="7"/>
      <c r="K78" s="8">
        <f t="shared" si="5"/>
        <v>0.1637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ROUND(SUM('Emergency Room'!Q74:R74),0)</f>
        <v>3079723</v>
      </c>
      <c r="E79" s="6">
        <f>ROUND(+'Emergency Room'!F74,0)</f>
        <v>9197</v>
      </c>
      <c r="F79" s="7">
        <f t="shared" si="3"/>
        <v>334.86</v>
      </c>
      <c r="G79" s="6">
        <f>ROUND(SUM('Emergency Room'!Q174:R174),0)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ROUND(SUM('Emergency Room'!Q75:R75),0)</f>
        <v>32823273</v>
      </c>
      <c r="E80" s="6">
        <f>ROUND(+'Emergency Room'!F75,0)</f>
        <v>111075</v>
      </c>
      <c r="F80" s="7">
        <f t="shared" si="3"/>
        <v>295.51</v>
      </c>
      <c r="G80" s="6">
        <f>ROUND(SUM('Emergency Room'!Q175:R175),0)</f>
        <v>36257094</v>
      </c>
      <c r="H80" s="6">
        <f>ROUND(+'Emergency Room'!F175,0)</f>
        <v>114031</v>
      </c>
      <c r="I80" s="7">
        <f t="shared" si="4"/>
        <v>317.96</v>
      </c>
      <c r="J80" s="7"/>
      <c r="K80" s="8">
        <f t="shared" si="5"/>
        <v>0.076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ROUND(SUM('Emergency Room'!Q76:R76),0)</f>
        <v>4915762</v>
      </c>
      <c r="E81" s="6">
        <f>ROUND(+'Emergency Room'!F76,0)</f>
        <v>9633</v>
      </c>
      <c r="F81" s="7">
        <f t="shared" si="3"/>
        <v>510.3</v>
      </c>
      <c r="G81" s="6">
        <f>ROUND(SUM('Emergency Room'!Q176:R176),0)</f>
        <v>5363387</v>
      </c>
      <c r="H81" s="6">
        <f>ROUND(+'Emergency Room'!F176,0)</f>
        <v>10145</v>
      </c>
      <c r="I81" s="7">
        <f t="shared" si="4"/>
        <v>528.67</v>
      </c>
      <c r="J81" s="7"/>
      <c r="K81" s="8">
        <f t="shared" si="5"/>
        <v>0.036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ROUND(SUM('Emergency Room'!Q77:R77),0)</f>
        <v>2632582</v>
      </c>
      <c r="E82" s="6">
        <f>ROUND(+'Emergency Room'!F77,0)</f>
        <v>5389</v>
      </c>
      <c r="F82" s="7">
        <f t="shared" si="3"/>
        <v>488.51</v>
      </c>
      <c r="G82" s="6">
        <f>ROUND(SUM('Emergency Room'!Q177:R177),0)</f>
        <v>2768020</v>
      </c>
      <c r="H82" s="6">
        <f>ROUND(+'Emergency Room'!F177,0)</f>
        <v>5670</v>
      </c>
      <c r="I82" s="7">
        <f t="shared" si="4"/>
        <v>488.19</v>
      </c>
      <c r="J82" s="7"/>
      <c r="K82" s="8">
        <f t="shared" si="5"/>
        <v>-0.0007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ROUND(SUM('Emergency Room'!Q78:R78),0)</f>
        <v>26240349</v>
      </c>
      <c r="E83" s="6">
        <f>ROUND(+'Emergency Room'!F78,0)</f>
        <v>34915</v>
      </c>
      <c r="F83" s="7">
        <f t="shared" si="3"/>
        <v>751.55</v>
      </c>
      <c r="G83" s="6">
        <f>ROUND(SUM('Emergency Room'!Q178:R178),0)</f>
        <v>29044280</v>
      </c>
      <c r="H83" s="6">
        <f>ROUND(+'Emergency Room'!F178,0)</f>
        <v>33267</v>
      </c>
      <c r="I83" s="7">
        <f t="shared" si="4"/>
        <v>873.07</v>
      </c>
      <c r="J83" s="7"/>
      <c r="K83" s="8">
        <f t="shared" si="5"/>
        <v>0.1617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ROUND(SUM('Emergency Room'!Q79:R79),0)</f>
        <v>41139922</v>
      </c>
      <c r="E84" s="6">
        <f>ROUND(+'Emergency Room'!F79,0)</f>
        <v>64147</v>
      </c>
      <c r="F84" s="7">
        <f t="shared" si="3"/>
        <v>641.34</v>
      </c>
      <c r="G84" s="6">
        <f>ROUND(SUM('Emergency Room'!Q179:R179),0)</f>
        <v>44922239</v>
      </c>
      <c r="H84" s="6">
        <f>ROUND(+'Emergency Room'!F179,0)</f>
        <v>64224</v>
      </c>
      <c r="I84" s="7">
        <f t="shared" si="4"/>
        <v>699.46</v>
      </c>
      <c r="J84" s="7"/>
      <c r="K84" s="8">
        <f t="shared" si="5"/>
        <v>0.0906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ROUND(SUM('Emergency Room'!Q80:R80),0)</f>
        <v>422689</v>
      </c>
      <c r="E85" s="6">
        <f>ROUND(+'Emergency Room'!F80,0)</f>
        <v>528</v>
      </c>
      <c r="F85" s="7">
        <f t="shared" si="3"/>
        <v>800.55</v>
      </c>
      <c r="G85" s="6">
        <f>ROUND(SUM('Emergency Room'!Q180:R180),0)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ROUND(SUM('Emergency Room'!Q81:R81),0)</f>
        <v>5819344</v>
      </c>
      <c r="E86" s="6">
        <f>ROUND(+'Emergency Room'!F81,0)</f>
        <v>32761</v>
      </c>
      <c r="F86" s="7">
        <f t="shared" si="3"/>
        <v>177.63</v>
      </c>
      <c r="G86" s="6">
        <f>ROUND(SUM('Emergency Room'!Q181:R181),0)</f>
        <v>9198229</v>
      </c>
      <c r="H86" s="6">
        <f>ROUND(+'Emergency Room'!F181,0)</f>
        <v>44529</v>
      </c>
      <c r="I86" s="7">
        <f t="shared" si="4"/>
        <v>206.57</v>
      </c>
      <c r="J86" s="7"/>
      <c r="K86" s="8">
        <f t="shared" si="5"/>
        <v>0.1629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ROUND(SUM('Emergency Room'!Q82:R82),0)</f>
        <v>9628667</v>
      </c>
      <c r="E87" s="6">
        <f>ROUND(+'Emergency Room'!F82,0)</f>
        <v>38851</v>
      </c>
      <c r="F87" s="7">
        <f t="shared" si="3"/>
        <v>247.84</v>
      </c>
      <c r="G87" s="6">
        <f>ROUND(SUM('Emergency Room'!Q182:R182),0)</f>
        <v>10669866</v>
      </c>
      <c r="H87" s="6">
        <f>ROUND(+'Emergency Room'!F182,0)</f>
        <v>38520</v>
      </c>
      <c r="I87" s="7">
        <f t="shared" si="4"/>
        <v>277</v>
      </c>
      <c r="J87" s="7"/>
      <c r="K87" s="8">
        <f t="shared" si="5"/>
        <v>0.1177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ROUND(SUM('Emergency Room'!Q83:R83),0)</f>
        <v>2559647</v>
      </c>
      <c r="E88" s="6">
        <f>ROUND(+'Emergency Room'!F83,0)</f>
        <v>7004</v>
      </c>
      <c r="F88" s="7">
        <f t="shared" si="3"/>
        <v>365.46</v>
      </c>
      <c r="G88" s="6">
        <f>ROUND(SUM('Emergency Room'!Q183:R183),0)</f>
        <v>3077150</v>
      </c>
      <c r="H88" s="6">
        <f>ROUND(+'Emergency Room'!F183,0)</f>
        <v>7403</v>
      </c>
      <c r="I88" s="7">
        <f t="shared" si="4"/>
        <v>415.66</v>
      </c>
      <c r="J88" s="7"/>
      <c r="K88" s="8">
        <f t="shared" si="5"/>
        <v>0.1374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ROUND(SUM('Emergency Room'!Q84:R84),0)</f>
        <v>6601522</v>
      </c>
      <c r="E89" s="6">
        <f>ROUND(+'Emergency Room'!F84,0)</f>
        <v>32668</v>
      </c>
      <c r="F89" s="7">
        <f t="shared" si="3"/>
        <v>202.08</v>
      </c>
      <c r="G89" s="6">
        <f>ROUND(SUM('Emergency Room'!Q184:R184),0)</f>
        <v>8076110</v>
      </c>
      <c r="H89" s="6">
        <f>ROUND(+'Emergency Room'!F184,0)</f>
        <v>35273</v>
      </c>
      <c r="I89" s="7">
        <f t="shared" si="4"/>
        <v>228.96</v>
      </c>
      <c r="J89" s="7"/>
      <c r="K89" s="8">
        <f t="shared" si="5"/>
        <v>0.133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ROUND(SUM('Emergency Room'!Q85:R85),0)</f>
        <v>3609921</v>
      </c>
      <c r="E90" s="6">
        <f>ROUND(+'Emergency Room'!F85,0)</f>
        <v>7856</v>
      </c>
      <c r="F90" s="7">
        <f t="shared" si="3"/>
        <v>459.51</v>
      </c>
      <c r="G90" s="6">
        <f>ROUND(SUM('Emergency Room'!Q185:R185),0)</f>
        <v>4554305</v>
      </c>
      <c r="H90" s="6">
        <f>ROUND(+'Emergency Room'!F185,0)</f>
        <v>10321</v>
      </c>
      <c r="I90" s="7">
        <f t="shared" si="4"/>
        <v>441.27</v>
      </c>
      <c r="J90" s="7"/>
      <c r="K90" s="8">
        <f t="shared" si="5"/>
        <v>-0.0397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ROUND(SUM('Emergency Room'!Q86:R86),0)</f>
        <v>2127486</v>
      </c>
      <c r="E91" s="6">
        <f>ROUND(+'Emergency Room'!F86,0)</f>
        <v>4887</v>
      </c>
      <c r="F91" s="7">
        <f t="shared" si="3"/>
        <v>435.34</v>
      </c>
      <c r="G91" s="6">
        <f>ROUND(SUM('Emergency Room'!Q186:R186),0)</f>
        <v>2325908</v>
      </c>
      <c r="H91" s="6">
        <f>ROUND(+'Emergency Room'!F186,0)</f>
        <v>4799</v>
      </c>
      <c r="I91" s="7">
        <f t="shared" si="4"/>
        <v>484.67</v>
      </c>
      <c r="J91" s="7"/>
      <c r="K91" s="8">
        <f t="shared" si="5"/>
        <v>0.1133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ROUND(SUM('Emergency Room'!Q87:R87),0)</f>
        <v>3209525</v>
      </c>
      <c r="E92" s="6">
        <f>ROUND(+'Emergency Room'!F87,0)</f>
        <v>3720</v>
      </c>
      <c r="F92" s="7">
        <f t="shared" si="3"/>
        <v>862.78</v>
      </c>
      <c r="G92" s="6">
        <f>ROUND(SUM('Emergency Room'!Q187:R187),0)</f>
        <v>3166382</v>
      </c>
      <c r="H92" s="6">
        <f>ROUND(+'Emergency Room'!F187,0)</f>
        <v>4028</v>
      </c>
      <c r="I92" s="7">
        <f t="shared" si="4"/>
        <v>786.09</v>
      </c>
      <c r="J92" s="7"/>
      <c r="K92" s="8">
        <f t="shared" si="5"/>
        <v>-0.0889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ROUND(SUM('Emergency Room'!Q88:R88),0)</f>
        <v>2724169</v>
      </c>
      <c r="E93" s="6">
        <f>ROUND(+'Emergency Room'!F88,0)</f>
        <v>16557</v>
      </c>
      <c r="F93" s="7">
        <f t="shared" si="3"/>
        <v>164.53</v>
      </c>
      <c r="G93" s="6">
        <f>ROUND(SUM('Emergency Room'!Q188:R188),0)</f>
        <v>2970835</v>
      </c>
      <c r="H93" s="6">
        <f>ROUND(+'Emergency Room'!F188,0)</f>
        <v>15355</v>
      </c>
      <c r="I93" s="7">
        <f t="shared" si="4"/>
        <v>193.48</v>
      </c>
      <c r="J93" s="7"/>
      <c r="K93" s="8">
        <f t="shared" si="5"/>
        <v>0.176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ROUND(SUM('Emergency Room'!Q89:R89),0)</f>
        <v>7155182</v>
      </c>
      <c r="E94" s="6">
        <f>ROUND(+'Emergency Room'!F89,0)</f>
        <v>20901</v>
      </c>
      <c r="F94" s="7">
        <f t="shared" si="3"/>
        <v>342.34</v>
      </c>
      <c r="G94" s="6">
        <f>ROUND(SUM('Emergency Room'!Q189:R189),0)</f>
        <v>6906237</v>
      </c>
      <c r="H94" s="6">
        <f>ROUND(+'Emergency Room'!F189,0)</f>
        <v>25306</v>
      </c>
      <c r="I94" s="7">
        <f t="shared" si="4"/>
        <v>272.91</v>
      </c>
      <c r="J94" s="7"/>
      <c r="K94" s="8">
        <f t="shared" si="5"/>
        <v>-0.2028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ROUND(SUM('Emergency Room'!Q90:R90),0)</f>
        <v>3271350</v>
      </c>
      <c r="E95" s="6">
        <f>ROUND(+'Emergency Room'!F90,0)</f>
        <v>25329</v>
      </c>
      <c r="F95" s="7">
        <f t="shared" si="3"/>
        <v>129.15</v>
      </c>
      <c r="G95" s="6">
        <f>ROUND(SUM('Emergency Room'!Q190:R190),0)</f>
        <v>3767321</v>
      </c>
      <c r="H95" s="6">
        <f>ROUND(+'Emergency Room'!F190,0)</f>
        <v>27142</v>
      </c>
      <c r="I95" s="7">
        <f t="shared" si="4"/>
        <v>138.8</v>
      </c>
      <c r="J95" s="7"/>
      <c r="K95" s="8">
        <f t="shared" si="5"/>
        <v>0.0747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ROUND(SUM('Emergency Room'!Q91:R91),0)</f>
        <v>14556034</v>
      </c>
      <c r="E96" s="6">
        <f>ROUND(+'Emergency Room'!F91,0)</f>
        <v>47727</v>
      </c>
      <c r="F96" s="7">
        <f t="shared" si="3"/>
        <v>304.99</v>
      </c>
      <c r="G96" s="6">
        <f>ROUND(SUM('Emergency Room'!Q191:R191),0)</f>
        <v>17917307</v>
      </c>
      <c r="H96" s="6">
        <f>ROUND(+'Emergency Room'!F191,0)</f>
        <v>48829</v>
      </c>
      <c r="I96" s="7">
        <f t="shared" si="4"/>
        <v>366.94</v>
      </c>
      <c r="J96" s="7"/>
      <c r="K96" s="8">
        <f t="shared" si="5"/>
        <v>0.2031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ROUND(SUM('Emergency Room'!Q92:R92),0)</f>
        <v>1506</v>
      </c>
      <c r="E97" s="6">
        <f>ROUND(+'Emergency Room'!F92,0)</f>
        <v>0</v>
      </c>
      <c r="F97" s="7">
        <f t="shared" si="3"/>
      </c>
      <c r="G97" s="6">
        <f>ROUND(SUM('Emergency Room'!Q192:R192),0)</f>
        <v>1009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ROUND(SUM('Emergency Room'!Q93:R93),0)</f>
        <v>0</v>
      </c>
      <c r="E98" s="6">
        <f>ROUND(+'Emergency Room'!F93,0)</f>
        <v>0</v>
      </c>
      <c r="F98" s="7">
        <f t="shared" si="3"/>
      </c>
      <c r="G98" s="6">
        <f>ROUND(SUM('Emergency Room'!Q193:R193),0)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ROUND(SUM('Emergency Room'!Q94:R94),0)</f>
        <v>0</v>
      </c>
      <c r="E99" s="6">
        <f>ROUND(+'Emergency Room'!F94,0)</f>
        <v>0</v>
      </c>
      <c r="F99" s="7">
        <f t="shared" si="3"/>
      </c>
      <c r="G99" s="6">
        <f>ROUND(SUM('Emergency Room'!Q194:R194),0)</f>
        <v>6024861</v>
      </c>
      <c r="H99" s="6">
        <f>ROUND(+'Emergency Room'!F194,0)</f>
        <v>33221</v>
      </c>
      <c r="I99" s="7">
        <f t="shared" si="4"/>
        <v>181.36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ROUND(SUM('Emergency Room'!Q95:R95),0)</f>
        <v>6437461</v>
      </c>
      <c r="E100" s="6">
        <f>ROUND(+'Emergency Room'!F95,0)</f>
        <v>16327</v>
      </c>
      <c r="F100" s="7">
        <f t="shared" si="3"/>
        <v>394.28</v>
      </c>
      <c r="G100" s="6">
        <f>ROUND(SUM('Emergency Room'!Q195:R195),0)</f>
        <v>7067575</v>
      </c>
      <c r="H100" s="6">
        <f>ROUND(+'Emergency Room'!F195,0)</f>
        <v>15973</v>
      </c>
      <c r="I100" s="7">
        <f t="shared" si="4"/>
        <v>442.47</v>
      </c>
      <c r="J100" s="7"/>
      <c r="K100" s="8">
        <f t="shared" si="5"/>
        <v>0.1222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ROUND(SUM('Emergency Room'!Q96:R96),0)</f>
        <v>12058235</v>
      </c>
      <c r="E101" s="6">
        <f>ROUND(+'Emergency Room'!F96,0)</f>
        <v>33316</v>
      </c>
      <c r="F101" s="7">
        <f t="shared" si="3"/>
        <v>361.94</v>
      </c>
      <c r="G101" s="6">
        <f>ROUND(SUM('Emergency Room'!Q196:R196),0)</f>
        <v>14129284</v>
      </c>
      <c r="H101" s="6">
        <f>ROUND(+'Emergency Room'!F196,0)</f>
        <v>34419</v>
      </c>
      <c r="I101" s="7">
        <f t="shared" si="4"/>
        <v>410.51</v>
      </c>
      <c r="J101" s="7"/>
      <c r="K101" s="8">
        <f t="shared" si="5"/>
        <v>0.1342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ROUND(SUM('Emergency Room'!Q97:R97),0)</f>
        <v>11940610</v>
      </c>
      <c r="E102" s="6">
        <f>ROUND(+'Emergency Room'!F97,0)</f>
        <v>48821</v>
      </c>
      <c r="F102" s="7">
        <f t="shared" si="3"/>
        <v>244.58</v>
      </c>
      <c r="G102" s="6">
        <f>ROUND(SUM('Emergency Room'!Q197:R197),0)</f>
        <v>13471743</v>
      </c>
      <c r="H102" s="6">
        <f>ROUND(+'Emergency Room'!F197,0)</f>
        <v>47997</v>
      </c>
      <c r="I102" s="7">
        <f t="shared" si="4"/>
        <v>280.68</v>
      </c>
      <c r="J102" s="7"/>
      <c r="K102" s="8">
        <f t="shared" si="5"/>
        <v>0.1476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ROUND(SUM('Emergency Room'!Q98:R98),0)</f>
        <v>0</v>
      </c>
      <c r="E103" s="6">
        <f>ROUND(+'Emergency Room'!F98,0)</f>
        <v>0</v>
      </c>
      <c r="F103" s="7">
        <f t="shared" si="3"/>
      </c>
      <c r="G103" s="6">
        <f>ROUND(SUM('Emergency Room'!Q198:R198),0)</f>
        <v>4051072</v>
      </c>
      <c r="H103" s="6">
        <f>ROUND(+'Emergency Room'!F198,0)</f>
        <v>4660</v>
      </c>
      <c r="I103" s="7">
        <f t="shared" si="4"/>
        <v>869.33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ROUND(SUM('Emergency Room'!Q99:R99),0)</f>
        <v>14219</v>
      </c>
      <c r="E104" s="6">
        <f>ROUND(+'Emergency Room'!F99,0)</f>
        <v>0</v>
      </c>
      <c r="F104" s="7">
        <f t="shared" si="3"/>
      </c>
      <c r="G104" s="6">
        <f>ROUND(SUM('Emergency Room'!Q199:R199),0)</f>
        <v>13540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ROUND(SUM('Emergency Room'!Q100:R100),0)</f>
        <v>0</v>
      </c>
      <c r="E105" s="6">
        <f>ROUND(+'Emergency Room'!F100,0)</f>
        <v>0</v>
      </c>
      <c r="F105" s="7">
        <f t="shared" si="3"/>
      </c>
      <c r="G105" s="6">
        <f>ROUND(SUM('Emergency Room'!Q200:R200),0)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ROUND(SUM('Emergency Room'!Q101:R101),0)</f>
        <v>0</v>
      </c>
      <c r="E106" s="6">
        <f>ROUND(+'Emergency Room'!F101,0)</f>
        <v>0</v>
      </c>
      <c r="F106" s="7">
        <f t="shared" si="3"/>
      </c>
      <c r="G106" s="6">
        <f>ROUND(SUM('Emergency Room'!Q201:R201),0)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31" sqref="C3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9" ht="12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356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22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36</v>
      </c>
      <c r="E9" s="1" t="s">
        <v>4</v>
      </c>
      <c r="F9" s="1" t="s">
        <v>4</v>
      </c>
      <c r="G9" s="1" t="s">
        <v>36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Room'!G5,0)</f>
        <v>12310935</v>
      </c>
      <c r="E10" s="6">
        <f>ROUND(+'Emergency Room'!F5,0)</f>
        <v>85148</v>
      </c>
      <c r="F10" s="7">
        <f>IF(D10=0,"",IF(E10=0,"",ROUND(D10/E10,2)))</f>
        <v>144.58</v>
      </c>
      <c r="G10" s="6">
        <f>ROUND(+'Emergency Room'!G105,0)</f>
        <v>12044180</v>
      </c>
      <c r="H10" s="6">
        <f>ROUND(+'Emergency Room'!F105,0)</f>
        <v>85744</v>
      </c>
      <c r="I10" s="7">
        <f>IF(G10=0,"",IF(H10=0,"",ROUND(G10/H10,2)))</f>
        <v>140.47</v>
      </c>
      <c r="J10" s="7"/>
      <c r="K10" s="8">
        <f>IF(D10=0,"",IF(E10=0,"",IF(G10=0,"",IF(H10=0,"",ROUND(I10/F10-1,4)))))</f>
        <v>-0.0284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Room'!G6,0)</f>
        <v>3812494</v>
      </c>
      <c r="E11" s="6">
        <f>ROUND(+'Emergency Room'!F6,0)</f>
        <v>22170</v>
      </c>
      <c r="F11" s="7">
        <f aca="true" t="shared" si="0" ref="F11:F74">IF(D11=0,"",IF(E11=0,"",ROUND(D11/E11,2)))</f>
        <v>171.97</v>
      </c>
      <c r="G11" s="6">
        <f>ROUND(+'Emergency Room'!G106,0)</f>
        <v>3237698</v>
      </c>
      <c r="H11" s="6">
        <f>ROUND(+'Emergency Room'!F106,0)</f>
        <v>21748</v>
      </c>
      <c r="I11" s="7">
        <f aca="true" t="shared" si="1" ref="I11:I74">IF(G11=0,"",IF(H11=0,"",ROUND(G11/H11,2)))</f>
        <v>148.87</v>
      </c>
      <c r="J11" s="7"/>
      <c r="K11" s="8">
        <f aca="true" t="shared" si="2" ref="K11:K74">IF(D11=0,"",IF(E11=0,"",IF(G11=0,"",IF(H11=0,"",ROUND(I11/F11-1,4)))))</f>
        <v>-0.1343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Room'!G7,0)</f>
        <v>987624</v>
      </c>
      <c r="E12" s="6">
        <f>ROUND(+'Emergency Room'!F7,0)</f>
        <v>5076</v>
      </c>
      <c r="F12" s="7">
        <f t="shared" si="0"/>
        <v>194.57</v>
      </c>
      <c r="G12" s="6">
        <f>ROUND(+'Emergency Room'!G107,0)</f>
        <v>1091074</v>
      </c>
      <c r="H12" s="6">
        <f>ROUND(+'Emergency Room'!F107,0)</f>
        <v>4928</v>
      </c>
      <c r="I12" s="7">
        <f t="shared" si="1"/>
        <v>221.4</v>
      </c>
      <c r="J12" s="7"/>
      <c r="K12" s="8">
        <f t="shared" si="2"/>
        <v>0.1379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7958643</v>
      </c>
      <c r="E13" s="6">
        <f>ROUND(+'Emergency Room'!F8,0)</f>
        <v>27158</v>
      </c>
      <c r="F13" s="7">
        <f t="shared" si="0"/>
        <v>293.05</v>
      </c>
      <c r="G13" s="6">
        <f>ROUND(+'Emergency Room'!G108,0)</f>
        <v>8308536</v>
      </c>
      <c r="H13" s="6">
        <f>ROUND(+'Emergency Room'!F108,0)</f>
        <v>24543</v>
      </c>
      <c r="I13" s="7">
        <f t="shared" si="1"/>
        <v>338.53</v>
      </c>
      <c r="J13" s="7"/>
      <c r="K13" s="8">
        <f t="shared" si="2"/>
        <v>0.1552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5672271</v>
      </c>
      <c r="E14" s="6">
        <f>ROUND(+'Emergency Room'!F9,0)</f>
        <v>37508</v>
      </c>
      <c r="F14" s="7">
        <f t="shared" si="0"/>
        <v>151.23</v>
      </c>
      <c r="G14" s="6">
        <f>ROUND(+'Emergency Room'!G109,0)</f>
        <v>6443301</v>
      </c>
      <c r="H14" s="6">
        <f>ROUND(+'Emergency Room'!F109,0)</f>
        <v>38414</v>
      </c>
      <c r="I14" s="7">
        <f t="shared" si="1"/>
        <v>167.73</v>
      </c>
      <c r="J14" s="7"/>
      <c r="K14" s="8">
        <f t="shared" si="2"/>
        <v>0.1091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Room'!G10,0)</f>
        <v>3352289</v>
      </c>
      <c r="E15" s="6">
        <f>ROUND(+'Emergency Room'!F10,0)</f>
        <v>29608</v>
      </c>
      <c r="F15" s="7">
        <f t="shared" si="0"/>
        <v>113.22</v>
      </c>
      <c r="G15" s="6">
        <f>ROUND(+'Emergency Room'!G110,0)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Room'!G11,0)</f>
        <v>1326161</v>
      </c>
      <c r="E16" s="6">
        <f>ROUND(+'Emergency Room'!F11,0)</f>
        <v>7654</v>
      </c>
      <c r="F16" s="7">
        <f t="shared" si="0"/>
        <v>173.26</v>
      </c>
      <c r="G16" s="6">
        <f>ROUND(+'Emergency Room'!G111,0)</f>
        <v>1444074</v>
      </c>
      <c r="H16" s="6">
        <f>ROUND(+'Emergency Room'!F111,0)</f>
        <v>6999</v>
      </c>
      <c r="I16" s="7">
        <f t="shared" si="1"/>
        <v>206.33</v>
      </c>
      <c r="J16" s="7"/>
      <c r="K16" s="8">
        <f t="shared" si="2"/>
        <v>0.1909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1910086</v>
      </c>
      <c r="E17" s="6">
        <f>ROUND(+'Emergency Room'!F12,0)</f>
        <v>25501</v>
      </c>
      <c r="F17" s="7">
        <f t="shared" si="0"/>
        <v>74.9</v>
      </c>
      <c r="G17" s="6">
        <f>ROUND(+'Emergency Room'!G112,0)</f>
        <v>1994779</v>
      </c>
      <c r="H17" s="6">
        <f>ROUND(+'Emergency Room'!F112,0)</f>
        <v>26532</v>
      </c>
      <c r="I17" s="7">
        <f t="shared" si="1"/>
        <v>75.18</v>
      </c>
      <c r="J17" s="7"/>
      <c r="K17" s="8">
        <f t="shared" si="2"/>
        <v>0.0037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Room'!G13,0)</f>
        <v>849022</v>
      </c>
      <c r="E18" s="6">
        <f>ROUND(+'Emergency Room'!F13,0)</f>
        <v>9610</v>
      </c>
      <c r="F18" s="7">
        <f t="shared" si="0"/>
        <v>88.35</v>
      </c>
      <c r="G18" s="6">
        <f>ROUND(+'Emergency Room'!G113,0)</f>
        <v>849503</v>
      </c>
      <c r="H18" s="6">
        <f>ROUND(+'Emergency Room'!F113,0)</f>
        <v>4609</v>
      </c>
      <c r="I18" s="7">
        <f t="shared" si="1"/>
        <v>184.31</v>
      </c>
      <c r="J18" s="7"/>
      <c r="K18" s="8">
        <f t="shared" si="2"/>
        <v>1.0861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Room'!G14,0)</f>
        <v>4756367</v>
      </c>
      <c r="E19" s="6">
        <f>ROUND(+'Emergency Room'!F14,0)</f>
        <v>53958</v>
      </c>
      <c r="F19" s="7">
        <f t="shared" si="0"/>
        <v>88.15</v>
      </c>
      <c r="G19" s="6">
        <f>ROUND(+'Emergency Room'!G114,0)</f>
        <v>5158034</v>
      </c>
      <c r="H19" s="6">
        <f>ROUND(+'Emergency Room'!F114,0)</f>
        <v>52957</v>
      </c>
      <c r="I19" s="7">
        <f t="shared" si="1"/>
        <v>97.4</v>
      </c>
      <c r="J19" s="7"/>
      <c r="K19" s="8">
        <f t="shared" si="2"/>
        <v>0.1049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15546517</v>
      </c>
      <c r="E20" s="6">
        <f>ROUND(+'Emergency Room'!F15,0)</f>
        <v>68987</v>
      </c>
      <c r="F20" s="7">
        <f t="shared" si="0"/>
        <v>225.35</v>
      </c>
      <c r="G20" s="6">
        <f>ROUND(+'Emergency Room'!G115,0)</f>
        <v>15610781</v>
      </c>
      <c r="H20" s="6">
        <f>ROUND(+'Emergency Room'!F115,0)</f>
        <v>65515</v>
      </c>
      <c r="I20" s="7">
        <f t="shared" si="1"/>
        <v>238.28</v>
      </c>
      <c r="J20" s="7"/>
      <c r="K20" s="8">
        <f t="shared" si="2"/>
        <v>0.0574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Room'!G16,0)</f>
        <v>8648151</v>
      </c>
      <c r="E21" s="6">
        <f>ROUND(+'Emergency Room'!F16,0)</f>
        <v>54546</v>
      </c>
      <c r="F21" s="7">
        <f t="shared" si="0"/>
        <v>158.55</v>
      </c>
      <c r="G21" s="6">
        <f>ROUND(+'Emergency Room'!G116,0)</f>
        <v>9804759</v>
      </c>
      <c r="H21" s="6">
        <f>ROUND(+'Emergency Room'!F116,0)</f>
        <v>59196</v>
      </c>
      <c r="I21" s="7">
        <f t="shared" si="1"/>
        <v>165.63</v>
      </c>
      <c r="J21" s="7"/>
      <c r="K21" s="8">
        <f t="shared" si="2"/>
        <v>0.0447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Room'!G17,0)</f>
        <v>985105</v>
      </c>
      <c r="E22" s="6">
        <f>ROUND(+'Emergency Room'!F17,0)</f>
        <v>12078</v>
      </c>
      <c r="F22" s="7">
        <f t="shared" si="0"/>
        <v>81.56</v>
      </c>
      <c r="G22" s="6">
        <f>ROUND(+'Emergency Room'!G117,0)</f>
        <v>1513498</v>
      </c>
      <c r="H22" s="6">
        <f>ROUND(+'Emergency Room'!F117,0)</f>
        <v>13223</v>
      </c>
      <c r="I22" s="7">
        <f t="shared" si="1"/>
        <v>114.46</v>
      </c>
      <c r="J22" s="7"/>
      <c r="K22" s="8">
        <f t="shared" si="2"/>
        <v>0.4034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Room'!G18,0)</f>
        <v>2814828</v>
      </c>
      <c r="E23" s="6">
        <f>ROUND(+'Emergency Room'!F18,0)</f>
        <v>28173</v>
      </c>
      <c r="F23" s="7">
        <f t="shared" si="0"/>
        <v>99.91</v>
      </c>
      <c r="G23" s="6">
        <f>ROUND(+'Emergency Room'!G118,0)</f>
        <v>3564260</v>
      </c>
      <c r="H23" s="6">
        <f>ROUND(+'Emergency Room'!F118,0)</f>
        <v>35115</v>
      </c>
      <c r="I23" s="7">
        <f t="shared" si="1"/>
        <v>101.5</v>
      </c>
      <c r="J23" s="7"/>
      <c r="K23" s="8">
        <f t="shared" si="2"/>
        <v>0.0159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2402957</v>
      </c>
      <c r="E24" s="6">
        <f>ROUND(+'Emergency Room'!F19,0)</f>
        <v>26841</v>
      </c>
      <c r="F24" s="7">
        <f t="shared" si="0"/>
        <v>89.53</v>
      </c>
      <c r="G24" s="6">
        <f>ROUND(+'Emergency Room'!G119,0)</f>
        <v>2578696</v>
      </c>
      <c r="H24" s="6">
        <f>ROUND(+'Emergency Room'!F119,0)</f>
        <v>27212</v>
      </c>
      <c r="I24" s="7">
        <f t="shared" si="1"/>
        <v>94.76</v>
      </c>
      <c r="J24" s="7"/>
      <c r="K24" s="8">
        <f t="shared" si="2"/>
        <v>0.0584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Room'!G20,0)</f>
        <v>3265754</v>
      </c>
      <c r="E25" s="6">
        <f>ROUND(+'Emergency Room'!F20,0)</f>
        <v>36491</v>
      </c>
      <c r="F25" s="7">
        <f t="shared" si="0"/>
        <v>89.49</v>
      </c>
      <c r="G25" s="6">
        <f>ROUND(+'Emergency Room'!G120,0)</f>
        <v>3494217</v>
      </c>
      <c r="H25" s="6">
        <f>ROUND(+'Emergency Room'!F120,0)</f>
        <v>36895</v>
      </c>
      <c r="I25" s="7">
        <f t="shared" si="1"/>
        <v>94.71</v>
      </c>
      <c r="J25" s="7"/>
      <c r="K25" s="8">
        <f t="shared" si="2"/>
        <v>0.0583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Room'!G21,0)</f>
        <v>731107</v>
      </c>
      <c r="E26" s="6">
        <f>ROUND(+'Emergency Room'!F21,0)</f>
        <v>10321</v>
      </c>
      <c r="F26" s="7">
        <f t="shared" si="0"/>
        <v>70.84</v>
      </c>
      <c r="G26" s="6">
        <f>ROUND(+'Emergency Room'!G121,0)</f>
        <v>760029</v>
      </c>
      <c r="H26" s="6">
        <f>ROUND(+'Emergency Room'!F121,0)</f>
        <v>10232</v>
      </c>
      <c r="I26" s="7">
        <f t="shared" si="1"/>
        <v>74.28</v>
      </c>
      <c r="J26" s="7"/>
      <c r="K26" s="8">
        <f t="shared" si="2"/>
        <v>0.0486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Room'!G22,0)</f>
        <v>526434</v>
      </c>
      <c r="E27" s="6">
        <f>ROUND(+'Emergency Room'!F22,0)</f>
        <v>3808</v>
      </c>
      <c r="F27" s="7">
        <f t="shared" si="0"/>
        <v>138.24</v>
      </c>
      <c r="G27" s="6">
        <f>ROUND(+'Emergency Room'!G122,0)</f>
        <v>581082</v>
      </c>
      <c r="H27" s="6">
        <f>ROUND(+'Emergency Room'!F122,0)</f>
        <v>4232</v>
      </c>
      <c r="I27" s="7">
        <f t="shared" si="1"/>
        <v>137.31</v>
      </c>
      <c r="J27" s="7"/>
      <c r="K27" s="8">
        <f t="shared" si="2"/>
        <v>-0.0067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Room'!G23,0)</f>
        <v>1367244</v>
      </c>
      <c r="E28" s="6">
        <f>ROUND(+'Emergency Room'!F23,0)</f>
        <v>9819</v>
      </c>
      <c r="F28" s="7">
        <f t="shared" si="0"/>
        <v>139.24</v>
      </c>
      <c r="G28" s="6">
        <f>ROUND(+'Emergency Room'!G123,0)</f>
        <v>1486949</v>
      </c>
      <c r="H28" s="6">
        <f>ROUND(+'Emergency Room'!F123,0)</f>
        <v>10761</v>
      </c>
      <c r="I28" s="7">
        <f t="shared" si="1"/>
        <v>138.18</v>
      </c>
      <c r="J28" s="7"/>
      <c r="K28" s="8">
        <f t="shared" si="2"/>
        <v>-0.0076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Room'!G24,0)</f>
        <v>2038706</v>
      </c>
      <c r="E29" s="6">
        <f>ROUND(+'Emergency Room'!F24,0)</f>
        <v>21927</v>
      </c>
      <c r="F29" s="7">
        <f t="shared" si="0"/>
        <v>92.98</v>
      </c>
      <c r="G29" s="6">
        <f>ROUND(+'Emergency Room'!G124,0)</f>
        <v>2184289</v>
      </c>
      <c r="H29" s="6">
        <f>ROUND(+'Emergency Room'!F124,0)</f>
        <v>23890</v>
      </c>
      <c r="I29" s="7">
        <f t="shared" si="1"/>
        <v>91.43</v>
      </c>
      <c r="J29" s="7"/>
      <c r="K29" s="8">
        <f t="shared" si="2"/>
        <v>-0.0167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Room'!G25,0)</f>
        <v>328131</v>
      </c>
      <c r="E30" s="6">
        <f>ROUND(+'Emergency Room'!F25,0)</f>
        <v>4752</v>
      </c>
      <c r="F30" s="7">
        <f t="shared" si="0"/>
        <v>69.05</v>
      </c>
      <c r="G30" s="6">
        <f>ROUND(+'Emergency Room'!G125,0)</f>
        <v>323464</v>
      </c>
      <c r="H30" s="6">
        <f>ROUND(+'Emergency Room'!F125,0)</f>
        <v>4752</v>
      </c>
      <c r="I30" s="7">
        <f t="shared" si="1"/>
        <v>68.07</v>
      </c>
      <c r="J30" s="7"/>
      <c r="K30" s="8">
        <f t="shared" si="2"/>
        <v>-0.0142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Room'!G26,0)</f>
        <v>528120</v>
      </c>
      <c r="E31" s="6">
        <f>ROUND(+'Emergency Room'!F26,0)</f>
        <v>4485</v>
      </c>
      <c r="F31" s="7">
        <f t="shared" si="0"/>
        <v>117.75</v>
      </c>
      <c r="G31" s="6">
        <f>ROUND(+'Emergency Room'!G126,0)</f>
        <v>585264</v>
      </c>
      <c r="H31" s="6">
        <f>ROUND(+'Emergency Room'!F126,0)</f>
        <v>4315</v>
      </c>
      <c r="I31" s="7">
        <f t="shared" si="1"/>
        <v>135.63</v>
      </c>
      <c r="J31" s="7"/>
      <c r="K31" s="8">
        <f t="shared" si="2"/>
        <v>0.1518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Room'!G27,0)</f>
        <v>3992151</v>
      </c>
      <c r="E32" s="6">
        <f>ROUND(+'Emergency Room'!F27,0)</f>
        <v>66443</v>
      </c>
      <c r="F32" s="7">
        <f t="shared" si="0"/>
        <v>60.08</v>
      </c>
      <c r="G32" s="6">
        <f>ROUND(+'Emergency Room'!G127,0)</f>
        <v>4812697</v>
      </c>
      <c r="H32" s="6">
        <f>ROUND(+'Emergency Room'!F127,0)</f>
        <v>77289</v>
      </c>
      <c r="I32" s="7">
        <f t="shared" si="1"/>
        <v>62.27</v>
      </c>
      <c r="J32" s="7"/>
      <c r="K32" s="8">
        <f t="shared" si="2"/>
        <v>0.0365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Room'!G28,0)</f>
        <v>2709350</v>
      </c>
      <c r="E33" s="6">
        <f>ROUND(+'Emergency Room'!F28,0)</f>
        <v>34664</v>
      </c>
      <c r="F33" s="7">
        <f t="shared" si="0"/>
        <v>78.16</v>
      </c>
      <c r="G33" s="6">
        <f>ROUND(+'Emergency Room'!G128,0)</f>
        <v>2790733</v>
      </c>
      <c r="H33" s="6">
        <f>ROUND(+'Emergency Room'!F128,0)</f>
        <v>35752</v>
      </c>
      <c r="I33" s="7">
        <f t="shared" si="1"/>
        <v>78.06</v>
      </c>
      <c r="J33" s="7"/>
      <c r="K33" s="8">
        <f t="shared" si="2"/>
        <v>-0.0013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Room'!G29,0)</f>
        <v>1680104</v>
      </c>
      <c r="E34" s="6">
        <f>ROUND(+'Emergency Room'!F29,0)</f>
        <v>15283</v>
      </c>
      <c r="F34" s="7">
        <f t="shared" si="0"/>
        <v>109.93</v>
      </c>
      <c r="G34" s="6">
        <f>ROUND(+'Emergency Room'!G129,0)</f>
        <v>1787860</v>
      </c>
      <c r="H34" s="6">
        <f>ROUND(+'Emergency Room'!F129,0)</f>
        <v>16340</v>
      </c>
      <c r="I34" s="7">
        <f t="shared" si="1"/>
        <v>109.42</v>
      </c>
      <c r="J34" s="7"/>
      <c r="K34" s="8">
        <f t="shared" si="2"/>
        <v>-0.0046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Room'!G30,0)</f>
        <v>560289</v>
      </c>
      <c r="E35" s="6">
        <f>ROUND(+'Emergency Room'!F30,0)</f>
        <v>7094</v>
      </c>
      <c r="F35" s="7">
        <f t="shared" si="0"/>
        <v>78.98</v>
      </c>
      <c r="G35" s="6">
        <f>ROUND(+'Emergency Room'!G130,0)</f>
        <v>638521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Room'!G31,0)</f>
        <v>163458</v>
      </c>
      <c r="E36" s="6">
        <f>ROUND(+'Emergency Room'!F31,0)</f>
        <v>462</v>
      </c>
      <c r="F36" s="7">
        <f t="shared" si="0"/>
        <v>353.81</v>
      </c>
      <c r="G36" s="6">
        <f>ROUND(+'Emergency Room'!G131,0)</f>
        <v>155868</v>
      </c>
      <c r="H36" s="6">
        <f>ROUND(+'Emergency Room'!F131,0)</f>
        <v>477</v>
      </c>
      <c r="I36" s="7">
        <f t="shared" si="1"/>
        <v>326.77</v>
      </c>
      <c r="J36" s="7"/>
      <c r="K36" s="8">
        <f t="shared" si="2"/>
        <v>-0.0764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Room'!G32,0)</f>
        <v>6424733</v>
      </c>
      <c r="E37" s="6">
        <f>ROUND(+'Emergency Room'!F32,0)</f>
        <v>61440</v>
      </c>
      <c r="F37" s="7">
        <f t="shared" si="0"/>
        <v>104.57</v>
      </c>
      <c r="G37" s="6">
        <f>ROUND(+'Emergency Room'!G132,0)</f>
        <v>6472170</v>
      </c>
      <c r="H37" s="6">
        <f>ROUND(+'Emergency Room'!F132,0)</f>
        <v>62324</v>
      </c>
      <c r="I37" s="7">
        <f t="shared" si="1"/>
        <v>103.85</v>
      </c>
      <c r="J37" s="7"/>
      <c r="K37" s="8">
        <f t="shared" si="2"/>
        <v>-0.0069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Room'!G33,0)</f>
        <v>63156</v>
      </c>
      <c r="E38" s="6">
        <f>ROUND(+'Emergency Room'!F33,0)</f>
        <v>634</v>
      </c>
      <c r="F38" s="7">
        <f t="shared" si="0"/>
        <v>99.62</v>
      </c>
      <c r="G38" s="6">
        <f>ROUND(+'Emergency Room'!G133,0)</f>
        <v>184503</v>
      </c>
      <c r="H38" s="6">
        <f>ROUND(+'Emergency Room'!F133,0)</f>
        <v>634</v>
      </c>
      <c r="I38" s="7">
        <f t="shared" si="1"/>
        <v>291.01</v>
      </c>
      <c r="J38" s="7"/>
      <c r="K38" s="8">
        <f t="shared" si="2"/>
        <v>1.9212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Room'!G34,0)</f>
        <v>9932485</v>
      </c>
      <c r="E39" s="6">
        <f>ROUND(+'Emergency Room'!F34,0)</f>
        <v>206672</v>
      </c>
      <c r="F39" s="7">
        <f t="shared" si="0"/>
        <v>48.06</v>
      </c>
      <c r="G39" s="6">
        <f>ROUND(+'Emergency Room'!G134,0)</f>
        <v>10462797</v>
      </c>
      <c r="H39" s="6">
        <f>ROUND(+'Emergency Room'!F134,0)</f>
        <v>110603</v>
      </c>
      <c r="I39" s="7">
        <f t="shared" si="1"/>
        <v>94.6</v>
      </c>
      <c r="J39" s="7"/>
      <c r="K39" s="8">
        <f t="shared" si="2"/>
        <v>0.9684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Room'!G35,0)</f>
        <v>1657195</v>
      </c>
      <c r="E40" s="6">
        <f>ROUND(+'Emergency Room'!F35,0)</f>
        <v>11138</v>
      </c>
      <c r="F40" s="7">
        <f t="shared" si="0"/>
        <v>148.79</v>
      </c>
      <c r="G40" s="6">
        <f>ROUND(+'Emergency Room'!G135,0)</f>
        <v>1760876</v>
      </c>
      <c r="H40" s="6">
        <f>ROUND(+'Emergency Room'!F135,0)</f>
        <v>11597</v>
      </c>
      <c r="I40" s="7">
        <f t="shared" si="1"/>
        <v>151.84</v>
      </c>
      <c r="J40" s="7"/>
      <c r="K40" s="8">
        <f t="shared" si="2"/>
        <v>0.0205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Room'!G36,0)</f>
        <v>993240</v>
      </c>
      <c r="E41" s="6">
        <f>ROUND(+'Emergency Room'!F36,0)</f>
        <v>4705</v>
      </c>
      <c r="F41" s="7">
        <f t="shared" si="0"/>
        <v>211.1</v>
      </c>
      <c r="G41" s="6">
        <f>ROUND(+'Emergency Room'!G136,0)</f>
        <v>1087625</v>
      </c>
      <c r="H41" s="6">
        <f>ROUND(+'Emergency Room'!F136,0)</f>
        <v>4903</v>
      </c>
      <c r="I41" s="7">
        <f t="shared" si="1"/>
        <v>221.83</v>
      </c>
      <c r="J41" s="7"/>
      <c r="K41" s="8">
        <f t="shared" si="2"/>
        <v>0.0508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Room'!G37,0)</f>
        <v>2664960</v>
      </c>
      <c r="E42" s="6">
        <f>ROUND(+'Emergency Room'!F37,0)</f>
        <v>32658</v>
      </c>
      <c r="F42" s="7">
        <f t="shared" si="0"/>
        <v>81.6</v>
      </c>
      <c r="G42" s="6">
        <f>ROUND(+'Emergency Room'!G137,0)</f>
        <v>2726032</v>
      </c>
      <c r="H42" s="6">
        <f>ROUND(+'Emergency Room'!F137,0)</f>
        <v>35164</v>
      </c>
      <c r="I42" s="7">
        <f t="shared" si="1"/>
        <v>77.52</v>
      </c>
      <c r="J42" s="7"/>
      <c r="K42" s="8">
        <f t="shared" si="2"/>
        <v>-0.05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Room'!G38,0)</f>
        <v>1641655</v>
      </c>
      <c r="E43" s="6">
        <f>ROUND(+'Emergency Room'!F38,0)</f>
        <v>20776</v>
      </c>
      <c r="F43" s="7">
        <f t="shared" si="0"/>
        <v>79.02</v>
      </c>
      <c r="G43" s="6">
        <f>ROUND(+'Emergency Room'!G138,0)</f>
        <v>1961723</v>
      </c>
      <c r="H43" s="6">
        <f>ROUND(+'Emergency Room'!F138,0)</f>
        <v>20974</v>
      </c>
      <c r="I43" s="7">
        <f t="shared" si="1"/>
        <v>93.53</v>
      </c>
      <c r="J43" s="7"/>
      <c r="K43" s="8">
        <f t="shared" si="2"/>
        <v>0.1836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Room'!G39,0)</f>
        <v>1639099</v>
      </c>
      <c r="E44" s="6">
        <f>ROUND(+'Emergency Room'!F39,0)</f>
        <v>22256</v>
      </c>
      <c r="F44" s="7">
        <f t="shared" si="0"/>
        <v>73.65</v>
      </c>
      <c r="G44" s="6">
        <f>ROUND(+'Emergency Room'!G139,0)</f>
        <v>1769038</v>
      </c>
      <c r="H44" s="6">
        <f>ROUND(+'Emergency Room'!F139,0)</f>
        <v>22186</v>
      </c>
      <c r="I44" s="7">
        <f t="shared" si="1"/>
        <v>79.74</v>
      </c>
      <c r="J44" s="7"/>
      <c r="K44" s="8">
        <f t="shared" si="2"/>
        <v>0.0827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Room'!G40,0)</f>
        <v>366390</v>
      </c>
      <c r="E45" s="6">
        <f>ROUND(+'Emergency Room'!F40,0)</f>
        <v>3290</v>
      </c>
      <c r="F45" s="7">
        <f t="shared" si="0"/>
        <v>111.36</v>
      </c>
      <c r="G45" s="6">
        <f>ROUND(+'Emergency Room'!G140,0)</f>
        <v>818708</v>
      </c>
      <c r="H45" s="6">
        <f>ROUND(+'Emergency Room'!F140,0)</f>
        <v>3408</v>
      </c>
      <c r="I45" s="7">
        <f t="shared" si="1"/>
        <v>240.23</v>
      </c>
      <c r="J45" s="7"/>
      <c r="K45" s="8">
        <f t="shared" si="2"/>
        <v>1.1572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Room'!G41,0)</f>
        <v>1336224</v>
      </c>
      <c r="E46" s="6">
        <f>ROUND(+'Emergency Room'!F41,0)</f>
        <v>16147</v>
      </c>
      <c r="F46" s="7">
        <f t="shared" si="0"/>
        <v>82.75</v>
      </c>
      <c r="G46" s="6">
        <f>ROUND(+'Emergency Room'!G141,0)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Room'!G42,0)</f>
        <v>50163</v>
      </c>
      <c r="E47" s="6">
        <f>ROUND(+'Emergency Room'!F42,0)</f>
        <v>1178</v>
      </c>
      <c r="F47" s="7">
        <f t="shared" si="0"/>
        <v>42.58</v>
      </c>
      <c r="G47" s="6">
        <f>ROUND(+'Emergency Room'!G142,0)</f>
        <v>19081</v>
      </c>
      <c r="H47" s="6">
        <f>ROUND(+'Emergency Room'!F142,0)</f>
        <v>1183</v>
      </c>
      <c r="I47" s="7">
        <f t="shared" si="1"/>
        <v>16.13</v>
      </c>
      <c r="J47" s="7"/>
      <c r="K47" s="8">
        <f t="shared" si="2"/>
        <v>-0.6212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Room'!G43,0)</f>
        <v>626835</v>
      </c>
      <c r="E48" s="6">
        <f>ROUND(+'Emergency Room'!F43,0)</f>
        <v>7211</v>
      </c>
      <c r="F48" s="7">
        <f t="shared" si="0"/>
        <v>86.93</v>
      </c>
      <c r="G48" s="6">
        <f>ROUND(+'Emergency Room'!G143,0)</f>
        <v>684949</v>
      </c>
      <c r="H48" s="6">
        <f>ROUND(+'Emergency Room'!F143,0)</f>
        <v>7776</v>
      </c>
      <c r="I48" s="7">
        <f t="shared" si="1"/>
        <v>88.09</v>
      </c>
      <c r="J48" s="7"/>
      <c r="K48" s="8">
        <f t="shared" si="2"/>
        <v>0.0133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Room'!G44,0)</f>
        <v>4801797</v>
      </c>
      <c r="E49" s="6">
        <f>ROUND(+'Emergency Room'!F44,0)</f>
        <v>61653</v>
      </c>
      <c r="F49" s="7">
        <f t="shared" si="0"/>
        <v>77.88</v>
      </c>
      <c r="G49" s="6">
        <f>ROUND(+'Emergency Room'!G144,0)</f>
        <v>5025367</v>
      </c>
      <c r="H49" s="6">
        <f>ROUND(+'Emergency Room'!F144,0)</f>
        <v>64661</v>
      </c>
      <c r="I49" s="7">
        <f t="shared" si="1"/>
        <v>77.72</v>
      </c>
      <c r="J49" s="7"/>
      <c r="K49" s="8">
        <f t="shared" si="2"/>
        <v>-0.0021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Room'!G45,0)</f>
        <v>7191399</v>
      </c>
      <c r="E50" s="6">
        <f>ROUND(+'Emergency Room'!F45,0)</f>
        <v>29038</v>
      </c>
      <c r="F50" s="7">
        <f t="shared" si="0"/>
        <v>247.65</v>
      </c>
      <c r="G50" s="6">
        <f>ROUND(+'Emergency Room'!G145,0)</f>
        <v>7234257</v>
      </c>
      <c r="H50" s="6">
        <f>ROUND(+'Emergency Room'!F145,0)</f>
        <v>27046</v>
      </c>
      <c r="I50" s="7">
        <f t="shared" si="1"/>
        <v>267.48</v>
      </c>
      <c r="J50" s="7"/>
      <c r="K50" s="8">
        <f t="shared" si="2"/>
        <v>0.0801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Room'!G46,0)</f>
        <v>435313</v>
      </c>
      <c r="E51" s="6">
        <f>ROUND(+'Emergency Room'!F46,0)</f>
        <v>3773</v>
      </c>
      <c r="F51" s="7">
        <f t="shared" si="0"/>
        <v>115.38</v>
      </c>
      <c r="G51" s="6">
        <f>ROUND(+'Emergency Room'!G146,0)</f>
        <v>458879</v>
      </c>
      <c r="H51" s="6">
        <f>ROUND(+'Emergency Room'!F146,0)</f>
        <v>4254</v>
      </c>
      <c r="I51" s="7">
        <f t="shared" si="1"/>
        <v>107.87</v>
      </c>
      <c r="J51" s="7"/>
      <c r="K51" s="8">
        <f t="shared" si="2"/>
        <v>-0.0651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Room'!G47,0)</f>
        <v>3635585</v>
      </c>
      <c r="E52" s="6">
        <f>ROUND(+'Emergency Room'!F47,0)</f>
        <v>47008</v>
      </c>
      <c r="F52" s="7">
        <f t="shared" si="0"/>
        <v>77.34</v>
      </c>
      <c r="G52" s="6">
        <f>ROUND(+'Emergency Room'!G147,0)</f>
        <v>4036024</v>
      </c>
      <c r="H52" s="6">
        <f>ROUND(+'Emergency Room'!F147,0)</f>
        <v>38037</v>
      </c>
      <c r="I52" s="7">
        <f t="shared" si="1"/>
        <v>106.11</v>
      </c>
      <c r="J52" s="7"/>
      <c r="K52" s="8">
        <f t="shared" si="2"/>
        <v>0.372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Room'!G48,0)</f>
        <v>6171686</v>
      </c>
      <c r="E53" s="6">
        <f>ROUND(+'Emergency Room'!F48,0)</f>
        <v>50827</v>
      </c>
      <c r="F53" s="7">
        <f t="shared" si="0"/>
        <v>121.43</v>
      </c>
      <c r="G53" s="6">
        <f>ROUND(+'Emergency Room'!G148,0)</f>
        <v>6182770</v>
      </c>
      <c r="H53" s="6">
        <f>ROUND(+'Emergency Room'!F148,0)</f>
        <v>53660</v>
      </c>
      <c r="I53" s="7">
        <f t="shared" si="1"/>
        <v>115.22</v>
      </c>
      <c r="J53" s="7"/>
      <c r="K53" s="8">
        <f t="shared" si="2"/>
        <v>-0.0511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Room'!G49,0)</f>
        <v>5906420</v>
      </c>
      <c r="E54" s="6">
        <f>ROUND(+'Emergency Room'!F49,0)</f>
        <v>48363</v>
      </c>
      <c r="F54" s="7">
        <f t="shared" si="0"/>
        <v>122.13</v>
      </c>
      <c r="G54" s="6">
        <f>ROUND(+'Emergency Room'!G149,0)</f>
        <v>6398370</v>
      </c>
      <c r="H54" s="6">
        <f>ROUND(+'Emergency Room'!F149,0)</f>
        <v>50414</v>
      </c>
      <c r="I54" s="7">
        <f t="shared" si="1"/>
        <v>126.92</v>
      </c>
      <c r="J54" s="7"/>
      <c r="K54" s="8">
        <f t="shared" si="2"/>
        <v>0.0392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Room'!G50,0)</f>
        <v>1421991</v>
      </c>
      <c r="E55" s="6">
        <f>ROUND(+'Emergency Room'!F50,0)</f>
        <v>13602</v>
      </c>
      <c r="F55" s="7">
        <f t="shared" si="0"/>
        <v>104.54</v>
      </c>
      <c r="G55" s="6">
        <f>ROUND(+'Emergency Room'!G150,0)</f>
        <v>1445279</v>
      </c>
      <c r="H55" s="6">
        <f>ROUND(+'Emergency Room'!F150,0)</f>
        <v>14013</v>
      </c>
      <c r="I55" s="7">
        <f t="shared" si="1"/>
        <v>103.14</v>
      </c>
      <c r="J55" s="7"/>
      <c r="K55" s="8">
        <f t="shared" si="2"/>
        <v>-0.0134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Room'!G51,0)</f>
        <v>254255</v>
      </c>
      <c r="E56" s="6">
        <f>ROUND(+'Emergency Room'!F51,0)</f>
        <v>2482</v>
      </c>
      <c r="F56" s="7">
        <f t="shared" si="0"/>
        <v>102.44</v>
      </c>
      <c r="G56" s="6">
        <f>ROUND(+'Emergency Room'!G151,0)</f>
        <v>341132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Room'!G52,0)</f>
        <v>4133936</v>
      </c>
      <c r="E57" s="6">
        <f>ROUND(+'Emergency Room'!F52,0)</f>
        <v>41542</v>
      </c>
      <c r="F57" s="7">
        <f t="shared" si="0"/>
        <v>99.51</v>
      </c>
      <c r="G57" s="6">
        <f>ROUND(+'Emergency Room'!G152,0)</f>
        <v>4844479</v>
      </c>
      <c r="H57" s="6">
        <f>ROUND(+'Emergency Room'!F152,0)</f>
        <v>43661</v>
      </c>
      <c r="I57" s="7">
        <f t="shared" si="1"/>
        <v>110.96</v>
      </c>
      <c r="J57" s="7"/>
      <c r="K57" s="8">
        <f t="shared" si="2"/>
        <v>0.1151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Room'!G53,0)</f>
        <v>5104889</v>
      </c>
      <c r="E58" s="6">
        <f>ROUND(+'Emergency Room'!F53,0)</f>
        <v>70712</v>
      </c>
      <c r="F58" s="7">
        <f t="shared" si="0"/>
        <v>72.19</v>
      </c>
      <c r="G58" s="6">
        <f>ROUND(+'Emergency Room'!G153,0)</f>
        <v>5386455</v>
      </c>
      <c r="H58" s="6">
        <f>ROUND(+'Emergency Room'!F153,0)</f>
        <v>72183</v>
      </c>
      <c r="I58" s="7">
        <f t="shared" si="1"/>
        <v>74.62</v>
      </c>
      <c r="J58" s="7"/>
      <c r="K58" s="8">
        <f t="shared" si="2"/>
        <v>0.0337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Room'!G54,0)</f>
        <v>1139105</v>
      </c>
      <c r="E59" s="6">
        <f>ROUND(+'Emergency Room'!F54,0)</f>
        <v>12322</v>
      </c>
      <c r="F59" s="7">
        <f t="shared" si="0"/>
        <v>92.44</v>
      </c>
      <c r="G59" s="6">
        <f>ROUND(+'Emergency Room'!G154,0)</f>
        <v>1404317</v>
      </c>
      <c r="H59" s="6">
        <f>ROUND(+'Emergency Room'!F154,0)</f>
        <v>12738</v>
      </c>
      <c r="I59" s="7">
        <f t="shared" si="1"/>
        <v>110.25</v>
      </c>
      <c r="J59" s="7"/>
      <c r="K59" s="8">
        <f t="shared" si="2"/>
        <v>0.1927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Room'!G55,0)</f>
        <v>0</v>
      </c>
      <c r="E60" s="6">
        <f>ROUND(+'Emergency Room'!F55,0)</f>
        <v>1213</v>
      </c>
      <c r="F60" s="7">
        <f t="shared" si="0"/>
      </c>
      <c r="G60" s="6">
        <f>ROUND(+'Emergency Room'!G155,0)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Room'!G56,0)</f>
        <v>8754957</v>
      </c>
      <c r="E61" s="6">
        <f>ROUND(+'Emergency Room'!F56,0)</f>
        <v>75822</v>
      </c>
      <c r="F61" s="7">
        <f t="shared" si="0"/>
        <v>115.47</v>
      </c>
      <c r="G61" s="6">
        <f>ROUND(+'Emergency Room'!G156,0)</f>
        <v>8939670</v>
      </c>
      <c r="H61" s="6">
        <f>ROUND(+'Emergency Room'!F156,0)</f>
        <v>76127</v>
      </c>
      <c r="I61" s="7">
        <f t="shared" si="1"/>
        <v>117.43</v>
      </c>
      <c r="J61" s="7"/>
      <c r="K61" s="8">
        <f t="shared" si="2"/>
        <v>0.017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Room'!G57,0)</f>
        <v>5785074</v>
      </c>
      <c r="E62" s="6">
        <f>ROUND(+'Emergency Room'!F57,0)</f>
        <v>58381</v>
      </c>
      <c r="F62" s="7">
        <f t="shared" si="0"/>
        <v>99.09</v>
      </c>
      <c r="G62" s="6">
        <f>ROUND(+'Emergency Room'!G157,0)</f>
        <v>6311837</v>
      </c>
      <c r="H62" s="6">
        <f>ROUND(+'Emergency Room'!F157,0)</f>
        <v>57576</v>
      </c>
      <c r="I62" s="7">
        <f t="shared" si="1"/>
        <v>109.63</v>
      </c>
      <c r="J62" s="7"/>
      <c r="K62" s="8">
        <f t="shared" si="2"/>
        <v>0.1064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Room'!G58,0)</f>
        <v>1492550</v>
      </c>
      <c r="E63" s="6">
        <f>ROUND(+'Emergency Room'!F58,0)</f>
        <v>8037</v>
      </c>
      <c r="F63" s="7">
        <f t="shared" si="0"/>
        <v>185.71</v>
      </c>
      <c r="G63" s="6">
        <f>ROUND(+'Emergency Room'!G158,0)</f>
        <v>1720346</v>
      </c>
      <c r="H63" s="6">
        <f>ROUND(+'Emergency Room'!F158,0)</f>
        <v>8093</v>
      </c>
      <c r="I63" s="7">
        <f t="shared" si="1"/>
        <v>212.57</v>
      </c>
      <c r="J63" s="7"/>
      <c r="K63" s="8">
        <f t="shared" si="2"/>
        <v>0.1446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Room'!G59,0)</f>
        <v>0</v>
      </c>
      <c r="E64" s="6">
        <f>ROUND(+'Emergency Room'!F59,0)</f>
        <v>0</v>
      </c>
      <c r="F64" s="7">
        <f t="shared" si="0"/>
      </c>
      <c r="G64" s="6">
        <f>ROUND(+'Emergency Room'!G159,0)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Room'!G60,0)</f>
        <v>70052</v>
      </c>
      <c r="E65" s="6">
        <f>ROUND(+'Emergency Room'!F60,0)</f>
        <v>3492</v>
      </c>
      <c r="F65" s="7">
        <f t="shared" si="0"/>
        <v>20.06</v>
      </c>
      <c r="G65" s="6">
        <f>ROUND(+'Emergency Room'!G160,0)</f>
        <v>7129</v>
      </c>
      <c r="H65" s="6">
        <f>ROUND(+'Emergency Room'!F160,0)</f>
        <v>3781</v>
      </c>
      <c r="I65" s="7">
        <f t="shared" si="1"/>
        <v>1.89</v>
      </c>
      <c r="J65" s="7"/>
      <c r="K65" s="8">
        <f t="shared" si="2"/>
        <v>-0.9058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Room'!G61,0)</f>
        <v>1901322</v>
      </c>
      <c r="E66" s="6">
        <f>ROUND(+'Emergency Room'!F61,0)</f>
        <v>20595</v>
      </c>
      <c r="F66" s="7">
        <f t="shared" si="0"/>
        <v>92.32</v>
      </c>
      <c r="G66" s="6">
        <f>ROUND(+'Emergency Room'!G161,0)</f>
        <v>2014970</v>
      </c>
      <c r="H66" s="6">
        <f>ROUND(+'Emergency Room'!F161,0)</f>
        <v>22127</v>
      </c>
      <c r="I66" s="7">
        <f t="shared" si="1"/>
        <v>91.06</v>
      </c>
      <c r="J66" s="7"/>
      <c r="K66" s="8">
        <f t="shared" si="2"/>
        <v>-0.0136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Room'!G62,0)</f>
        <v>450447</v>
      </c>
      <c r="E67" s="6">
        <f>ROUND(+'Emergency Room'!F62,0)</f>
        <v>2938</v>
      </c>
      <c r="F67" s="7">
        <f t="shared" si="0"/>
        <v>153.32</v>
      </c>
      <c r="G67" s="6">
        <f>ROUND(+'Emergency Room'!G162,0)</f>
        <v>550177</v>
      </c>
      <c r="H67" s="6">
        <f>ROUND(+'Emergency Room'!F162,0)</f>
        <v>3014</v>
      </c>
      <c r="I67" s="7">
        <f t="shared" si="1"/>
        <v>182.54</v>
      </c>
      <c r="J67" s="7"/>
      <c r="K67" s="8">
        <f t="shared" si="2"/>
        <v>0.1906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Room'!G63,0)</f>
        <v>7122728</v>
      </c>
      <c r="E68" s="6">
        <f>ROUND(+'Emergency Room'!F63,0)</f>
        <v>69703</v>
      </c>
      <c r="F68" s="7">
        <f t="shared" si="0"/>
        <v>102.19</v>
      </c>
      <c r="G68" s="6">
        <f>ROUND(+'Emergency Room'!G163,0)</f>
        <v>7297038</v>
      </c>
      <c r="H68" s="6">
        <f>ROUND(+'Emergency Room'!F163,0)</f>
        <v>70179</v>
      </c>
      <c r="I68" s="7">
        <f t="shared" si="1"/>
        <v>103.98</v>
      </c>
      <c r="J68" s="7"/>
      <c r="K68" s="8">
        <f t="shared" si="2"/>
        <v>0.0175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Room'!G64,0)</f>
        <v>2120875</v>
      </c>
      <c r="E69" s="6">
        <f>ROUND(+'Emergency Room'!F64,0)</f>
        <v>18756</v>
      </c>
      <c r="F69" s="7">
        <f t="shared" si="0"/>
        <v>113.08</v>
      </c>
      <c r="G69" s="6">
        <f>ROUND(+'Emergency Room'!G164,0)</f>
        <v>2365437</v>
      </c>
      <c r="H69" s="6">
        <f>ROUND(+'Emergency Room'!F164,0)</f>
        <v>18914</v>
      </c>
      <c r="I69" s="7">
        <f t="shared" si="1"/>
        <v>125.06</v>
      </c>
      <c r="J69" s="7"/>
      <c r="K69" s="8">
        <f t="shared" si="2"/>
        <v>0.1059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Room'!G65,0)</f>
        <v>0</v>
      </c>
      <c r="E70" s="6">
        <f>ROUND(+'Emergency Room'!F65,0)</f>
        <v>0</v>
      </c>
      <c r="F70" s="7">
        <f t="shared" si="0"/>
      </c>
      <c r="G70" s="6">
        <f>ROUND(+'Emergency Room'!G165,0)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Room'!G66,0)</f>
        <v>769298</v>
      </c>
      <c r="E71" s="6">
        <f>ROUND(+'Emergency Room'!F66,0)</f>
        <v>2479</v>
      </c>
      <c r="F71" s="7">
        <f t="shared" si="0"/>
        <v>310.33</v>
      </c>
      <c r="G71" s="6">
        <f>ROUND(+'Emergency Room'!G166,0)</f>
        <v>855866</v>
      </c>
      <c r="H71" s="6">
        <f>ROUND(+'Emergency Room'!F166,0)</f>
        <v>2441</v>
      </c>
      <c r="I71" s="7">
        <f t="shared" si="1"/>
        <v>350.62</v>
      </c>
      <c r="J71" s="7"/>
      <c r="K71" s="8">
        <f t="shared" si="2"/>
        <v>0.1298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Room'!G67,0)</f>
        <v>7194670</v>
      </c>
      <c r="E72" s="6">
        <f>ROUND(+'Emergency Room'!F67,0)</f>
        <v>71360</v>
      </c>
      <c r="F72" s="7">
        <f t="shared" si="0"/>
        <v>100.82</v>
      </c>
      <c r="G72" s="6">
        <f>ROUND(+'Emergency Room'!G167,0)</f>
        <v>8197175</v>
      </c>
      <c r="H72" s="6">
        <f>ROUND(+'Emergency Room'!F167,0)</f>
        <v>75837</v>
      </c>
      <c r="I72" s="7">
        <f t="shared" si="1"/>
        <v>108.09</v>
      </c>
      <c r="J72" s="7"/>
      <c r="K72" s="8">
        <f t="shared" si="2"/>
        <v>0.0721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Room'!G68,0)</f>
        <v>4528819</v>
      </c>
      <c r="E73" s="6">
        <f>ROUND(+'Emergency Room'!F68,0)</f>
        <v>50749</v>
      </c>
      <c r="F73" s="7">
        <f t="shared" si="0"/>
        <v>89.24</v>
      </c>
      <c r="G73" s="6">
        <f>ROUND(+'Emergency Room'!G168,0)</f>
        <v>5500430</v>
      </c>
      <c r="H73" s="6">
        <f>ROUND(+'Emergency Room'!F168,0)</f>
        <v>58202</v>
      </c>
      <c r="I73" s="7">
        <f t="shared" si="1"/>
        <v>94.51</v>
      </c>
      <c r="J73" s="7"/>
      <c r="K73" s="8">
        <f t="shared" si="2"/>
        <v>0.0591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Room'!G69,0)</f>
        <v>9538995</v>
      </c>
      <c r="E74" s="6">
        <f>ROUND(+'Emergency Room'!F69,0)</f>
        <v>72187</v>
      </c>
      <c r="F74" s="7">
        <f t="shared" si="0"/>
        <v>132.14</v>
      </c>
      <c r="G74" s="6">
        <f>ROUND(+'Emergency Room'!G169,0)</f>
        <v>10130679</v>
      </c>
      <c r="H74" s="6">
        <f>ROUND(+'Emergency Room'!F169,0)</f>
        <v>62225</v>
      </c>
      <c r="I74" s="7">
        <f t="shared" si="1"/>
        <v>162.81</v>
      </c>
      <c r="J74" s="7"/>
      <c r="K74" s="8">
        <f t="shared" si="2"/>
        <v>0.2321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Room'!G70,0)</f>
        <v>6826763</v>
      </c>
      <c r="E75" s="6">
        <f>ROUND(+'Emergency Room'!F70,0)</f>
        <v>55766</v>
      </c>
      <c r="F75" s="7">
        <f aca="true" t="shared" si="3" ref="F75:F106">IF(D75=0,"",IF(E75=0,"",ROUND(D75/E75,2)))</f>
        <v>122.42</v>
      </c>
      <c r="G75" s="6">
        <f>ROUND(+'Emergency Room'!G170,0)</f>
        <v>7239286</v>
      </c>
      <c r="H75" s="6">
        <f>ROUND(+'Emergency Room'!F170,0)</f>
        <v>55240</v>
      </c>
      <c r="I75" s="7">
        <f aca="true" t="shared" si="4" ref="I75:I106">IF(G75=0,"",IF(H75=0,"",ROUND(G75/H75,2)))</f>
        <v>131.05</v>
      </c>
      <c r="J75" s="7"/>
      <c r="K75" s="8">
        <f aca="true" t="shared" si="5" ref="K75:K106">IF(D75=0,"",IF(E75=0,"",IF(G75=0,"",IF(H75=0,"",ROUND(I75/F75-1,4)))))</f>
        <v>0.0705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Room'!G71,0)</f>
        <v>811017</v>
      </c>
      <c r="E76" s="6">
        <f>ROUND(+'Emergency Room'!F71,0)</f>
        <v>4216</v>
      </c>
      <c r="F76" s="7">
        <f t="shared" si="3"/>
        <v>192.37</v>
      </c>
      <c r="G76" s="6">
        <f>ROUND(+'Emergency Room'!G171,0)</f>
        <v>903655</v>
      </c>
      <c r="H76" s="6">
        <f>ROUND(+'Emergency Room'!F171,0)</f>
        <v>4652</v>
      </c>
      <c r="I76" s="7">
        <f t="shared" si="4"/>
        <v>194.25</v>
      </c>
      <c r="J76" s="7"/>
      <c r="K76" s="8">
        <f t="shared" si="5"/>
        <v>0.0098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Room'!G72,0)</f>
        <v>129887</v>
      </c>
      <c r="E77" s="6">
        <f>ROUND(+'Emergency Room'!F72,0)</f>
        <v>2098</v>
      </c>
      <c r="F77" s="7">
        <f t="shared" si="3"/>
        <v>61.91</v>
      </c>
      <c r="G77" s="6">
        <f>ROUND(+'Emergency Room'!G172,0)</f>
        <v>175750</v>
      </c>
      <c r="H77" s="6">
        <f>ROUND(+'Emergency Room'!F172,0)</f>
        <v>2157</v>
      </c>
      <c r="I77" s="7">
        <f t="shared" si="4"/>
        <v>81.48</v>
      </c>
      <c r="J77" s="7"/>
      <c r="K77" s="8">
        <f t="shared" si="5"/>
        <v>0.3161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Room'!G73,0)</f>
        <v>3031596</v>
      </c>
      <c r="E78" s="6">
        <f>ROUND(+'Emergency Room'!F73,0)</f>
        <v>30065</v>
      </c>
      <c r="F78" s="7">
        <f t="shared" si="3"/>
        <v>100.83</v>
      </c>
      <c r="G78" s="6">
        <f>ROUND(+'Emergency Room'!G173,0)</f>
        <v>3421042</v>
      </c>
      <c r="H78" s="6">
        <f>ROUND(+'Emergency Room'!F173,0)</f>
        <v>26708</v>
      </c>
      <c r="I78" s="7">
        <f t="shared" si="4"/>
        <v>128.09</v>
      </c>
      <c r="J78" s="7"/>
      <c r="K78" s="8">
        <f t="shared" si="5"/>
        <v>0.2704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Room'!G74,0)</f>
        <v>1360435</v>
      </c>
      <c r="E79" s="6">
        <f>ROUND(+'Emergency Room'!F74,0)</f>
        <v>9197</v>
      </c>
      <c r="F79" s="7">
        <f t="shared" si="3"/>
        <v>147.92</v>
      </c>
      <c r="G79" s="6">
        <f>ROUND(+'Emergency Room'!G174,0)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Room'!G75,0)</f>
        <v>10942864</v>
      </c>
      <c r="E80" s="6">
        <f>ROUND(+'Emergency Room'!F75,0)</f>
        <v>111075</v>
      </c>
      <c r="F80" s="7">
        <f t="shared" si="3"/>
        <v>98.52</v>
      </c>
      <c r="G80" s="6">
        <f>ROUND(+'Emergency Room'!G175,0)</f>
        <v>11768987</v>
      </c>
      <c r="H80" s="6">
        <f>ROUND(+'Emergency Room'!F175,0)</f>
        <v>114031</v>
      </c>
      <c r="I80" s="7">
        <f t="shared" si="4"/>
        <v>103.21</v>
      </c>
      <c r="J80" s="7"/>
      <c r="K80" s="8">
        <f t="shared" si="5"/>
        <v>0.0476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Room'!G76,0)</f>
        <v>2354966</v>
      </c>
      <c r="E81" s="6">
        <f>ROUND(+'Emergency Room'!F76,0)</f>
        <v>9633</v>
      </c>
      <c r="F81" s="7">
        <f t="shared" si="3"/>
        <v>244.47</v>
      </c>
      <c r="G81" s="6">
        <f>ROUND(+'Emergency Room'!G176,0)</f>
        <v>2726069</v>
      </c>
      <c r="H81" s="6">
        <f>ROUND(+'Emergency Room'!F176,0)</f>
        <v>10145</v>
      </c>
      <c r="I81" s="7">
        <f t="shared" si="4"/>
        <v>268.71</v>
      </c>
      <c r="J81" s="7"/>
      <c r="K81" s="8">
        <f t="shared" si="5"/>
        <v>0.0992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Room'!G77,0)</f>
        <v>1185664</v>
      </c>
      <c r="E82" s="6">
        <f>ROUND(+'Emergency Room'!F77,0)</f>
        <v>5389</v>
      </c>
      <c r="F82" s="7">
        <f t="shared" si="3"/>
        <v>220.02</v>
      </c>
      <c r="G82" s="6">
        <f>ROUND(+'Emergency Room'!G177,0)</f>
        <v>1149146</v>
      </c>
      <c r="H82" s="6">
        <f>ROUND(+'Emergency Room'!F177,0)</f>
        <v>5670</v>
      </c>
      <c r="I82" s="7">
        <f t="shared" si="4"/>
        <v>202.67</v>
      </c>
      <c r="J82" s="7"/>
      <c r="K82" s="8">
        <f t="shared" si="5"/>
        <v>-0.0789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Room'!G78,0)</f>
        <v>12991640</v>
      </c>
      <c r="E83" s="6">
        <f>ROUND(+'Emergency Room'!F78,0)</f>
        <v>34915</v>
      </c>
      <c r="F83" s="7">
        <f t="shared" si="3"/>
        <v>372.09</v>
      </c>
      <c r="G83" s="6">
        <f>ROUND(+'Emergency Room'!G178,0)</f>
        <v>14867281</v>
      </c>
      <c r="H83" s="6">
        <f>ROUND(+'Emergency Room'!F178,0)</f>
        <v>33267</v>
      </c>
      <c r="I83" s="7">
        <f t="shared" si="4"/>
        <v>446.91</v>
      </c>
      <c r="J83" s="7"/>
      <c r="K83" s="8">
        <f t="shared" si="5"/>
        <v>0.2011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Room'!G79,0)</f>
        <v>10197279</v>
      </c>
      <c r="E84" s="6">
        <f>ROUND(+'Emergency Room'!F79,0)</f>
        <v>64147</v>
      </c>
      <c r="F84" s="7">
        <f t="shared" si="3"/>
        <v>158.97</v>
      </c>
      <c r="G84" s="6">
        <f>ROUND(+'Emergency Room'!G179,0)</f>
        <v>10125878</v>
      </c>
      <c r="H84" s="6">
        <f>ROUND(+'Emergency Room'!F179,0)</f>
        <v>64224</v>
      </c>
      <c r="I84" s="7">
        <f t="shared" si="4"/>
        <v>157.67</v>
      </c>
      <c r="J84" s="7"/>
      <c r="K84" s="8">
        <f t="shared" si="5"/>
        <v>-0.0082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Room'!G80,0)</f>
        <v>50428</v>
      </c>
      <c r="E85" s="6">
        <f>ROUND(+'Emergency Room'!F80,0)</f>
        <v>528</v>
      </c>
      <c r="F85" s="7">
        <f t="shared" si="3"/>
        <v>95.51</v>
      </c>
      <c r="G85" s="6">
        <f>ROUND(+'Emergency Room'!G180,0)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Room'!G81,0)</f>
        <v>2626146</v>
      </c>
      <c r="E86" s="6">
        <f>ROUND(+'Emergency Room'!F81,0)</f>
        <v>32761</v>
      </c>
      <c r="F86" s="7">
        <f t="shared" si="3"/>
        <v>80.16</v>
      </c>
      <c r="G86" s="6">
        <f>ROUND(+'Emergency Room'!G181,0)</f>
        <v>3573770</v>
      </c>
      <c r="H86" s="6">
        <f>ROUND(+'Emergency Room'!F181,0)</f>
        <v>44529</v>
      </c>
      <c r="I86" s="7">
        <f t="shared" si="4"/>
        <v>80.26</v>
      </c>
      <c r="J86" s="7"/>
      <c r="K86" s="8">
        <f t="shared" si="5"/>
        <v>0.0012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Room'!G82,0)</f>
        <v>3943820</v>
      </c>
      <c r="E87" s="6">
        <f>ROUND(+'Emergency Room'!F82,0)</f>
        <v>38851</v>
      </c>
      <c r="F87" s="7">
        <f t="shared" si="3"/>
        <v>101.51</v>
      </c>
      <c r="G87" s="6">
        <f>ROUND(+'Emergency Room'!G182,0)</f>
        <v>4293580</v>
      </c>
      <c r="H87" s="6">
        <f>ROUND(+'Emergency Room'!F182,0)</f>
        <v>38520</v>
      </c>
      <c r="I87" s="7">
        <f t="shared" si="4"/>
        <v>111.46</v>
      </c>
      <c r="J87" s="7"/>
      <c r="K87" s="8">
        <f t="shared" si="5"/>
        <v>0.098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Room'!G83,0)</f>
        <v>447159</v>
      </c>
      <c r="E88" s="6">
        <f>ROUND(+'Emergency Room'!F83,0)</f>
        <v>7004</v>
      </c>
      <c r="F88" s="7">
        <f t="shared" si="3"/>
        <v>63.84</v>
      </c>
      <c r="G88" s="6">
        <f>ROUND(+'Emergency Room'!G183,0)</f>
        <v>430203</v>
      </c>
      <c r="H88" s="6">
        <f>ROUND(+'Emergency Room'!F183,0)</f>
        <v>7403</v>
      </c>
      <c r="I88" s="7">
        <f t="shared" si="4"/>
        <v>58.11</v>
      </c>
      <c r="J88" s="7"/>
      <c r="K88" s="8">
        <f t="shared" si="5"/>
        <v>-0.0898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Room'!G84,0)</f>
        <v>2923028</v>
      </c>
      <c r="E89" s="6">
        <f>ROUND(+'Emergency Room'!F84,0)</f>
        <v>32668</v>
      </c>
      <c r="F89" s="7">
        <f t="shared" si="3"/>
        <v>89.48</v>
      </c>
      <c r="G89" s="6">
        <f>ROUND(+'Emergency Room'!G184,0)</f>
        <v>3582538</v>
      </c>
      <c r="H89" s="6">
        <f>ROUND(+'Emergency Room'!F184,0)</f>
        <v>35273</v>
      </c>
      <c r="I89" s="7">
        <f t="shared" si="4"/>
        <v>101.57</v>
      </c>
      <c r="J89" s="7"/>
      <c r="K89" s="8">
        <f t="shared" si="5"/>
        <v>0.1351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Room'!G85,0)</f>
        <v>780220</v>
      </c>
      <c r="E90" s="6">
        <f>ROUND(+'Emergency Room'!F85,0)</f>
        <v>7856</v>
      </c>
      <c r="F90" s="7">
        <f t="shared" si="3"/>
        <v>99.32</v>
      </c>
      <c r="G90" s="6">
        <f>ROUND(+'Emergency Room'!G185,0)</f>
        <v>982801</v>
      </c>
      <c r="H90" s="6">
        <f>ROUND(+'Emergency Room'!F185,0)</f>
        <v>10321</v>
      </c>
      <c r="I90" s="7">
        <f t="shared" si="4"/>
        <v>95.22</v>
      </c>
      <c r="J90" s="7"/>
      <c r="K90" s="8">
        <f t="shared" si="5"/>
        <v>-0.0413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Room'!G86,0)</f>
        <v>554446</v>
      </c>
      <c r="E91" s="6">
        <f>ROUND(+'Emergency Room'!F86,0)</f>
        <v>4887</v>
      </c>
      <c r="F91" s="7">
        <f t="shared" si="3"/>
        <v>113.45</v>
      </c>
      <c r="G91" s="6">
        <f>ROUND(+'Emergency Room'!G186,0)</f>
        <v>651229</v>
      </c>
      <c r="H91" s="6">
        <f>ROUND(+'Emergency Room'!F186,0)</f>
        <v>4799</v>
      </c>
      <c r="I91" s="7">
        <f t="shared" si="4"/>
        <v>135.7</v>
      </c>
      <c r="J91" s="7"/>
      <c r="K91" s="8">
        <f t="shared" si="5"/>
        <v>0.1961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Room'!G87,0)</f>
        <v>1486401</v>
      </c>
      <c r="E92" s="6">
        <f>ROUND(+'Emergency Room'!F87,0)</f>
        <v>3720</v>
      </c>
      <c r="F92" s="7">
        <f t="shared" si="3"/>
        <v>399.57</v>
      </c>
      <c r="G92" s="6">
        <f>ROUND(+'Emergency Room'!G187,0)</f>
        <v>1625578</v>
      </c>
      <c r="H92" s="6">
        <f>ROUND(+'Emergency Room'!F187,0)</f>
        <v>4028</v>
      </c>
      <c r="I92" s="7">
        <f t="shared" si="4"/>
        <v>403.57</v>
      </c>
      <c r="J92" s="7"/>
      <c r="K92" s="8">
        <f t="shared" si="5"/>
        <v>0.01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Room'!G88,0)</f>
        <v>1342983</v>
      </c>
      <c r="E93" s="6">
        <f>ROUND(+'Emergency Room'!F88,0)</f>
        <v>16557</v>
      </c>
      <c r="F93" s="7">
        <f t="shared" si="3"/>
        <v>81.11</v>
      </c>
      <c r="G93" s="6">
        <f>ROUND(+'Emergency Room'!G188,0)</f>
        <v>1408160</v>
      </c>
      <c r="H93" s="6">
        <f>ROUND(+'Emergency Room'!F188,0)</f>
        <v>15355</v>
      </c>
      <c r="I93" s="7">
        <f t="shared" si="4"/>
        <v>91.71</v>
      </c>
      <c r="J93" s="7"/>
      <c r="K93" s="8">
        <f t="shared" si="5"/>
        <v>0.1307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Room'!G89,0)</f>
        <v>2078008</v>
      </c>
      <c r="E94" s="6">
        <f>ROUND(+'Emergency Room'!F89,0)</f>
        <v>20901</v>
      </c>
      <c r="F94" s="7">
        <f t="shared" si="3"/>
        <v>99.42</v>
      </c>
      <c r="G94" s="6">
        <f>ROUND(+'Emergency Room'!G189,0)</f>
        <v>2210283</v>
      </c>
      <c r="H94" s="6">
        <f>ROUND(+'Emergency Room'!F189,0)</f>
        <v>25306</v>
      </c>
      <c r="I94" s="7">
        <f t="shared" si="4"/>
        <v>87.34</v>
      </c>
      <c r="J94" s="7"/>
      <c r="K94" s="8">
        <f t="shared" si="5"/>
        <v>-0.1215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Room'!G90,0)</f>
        <v>1315725</v>
      </c>
      <c r="E95" s="6">
        <f>ROUND(+'Emergency Room'!F90,0)</f>
        <v>25329</v>
      </c>
      <c r="F95" s="7">
        <f t="shared" si="3"/>
        <v>51.95</v>
      </c>
      <c r="G95" s="6">
        <f>ROUND(+'Emergency Room'!G190,0)</f>
        <v>1527443</v>
      </c>
      <c r="H95" s="6">
        <f>ROUND(+'Emergency Room'!F190,0)</f>
        <v>27142</v>
      </c>
      <c r="I95" s="7">
        <f t="shared" si="4"/>
        <v>56.28</v>
      </c>
      <c r="J95" s="7"/>
      <c r="K95" s="8">
        <f t="shared" si="5"/>
        <v>0.0833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Room'!G91,0)</f>
        <v>6500635</v>
      </c>
      <c r="E96" s="6">
        <f>ROUND(+'Emergency Room'!F91,0)</f>
        <v>47727</v>
      </c>
      <c r="F96" s="7">
        <f t="shared" si="3"/>
        <v>136.2</v>
      </c>
      <c r="G96" s="6">
        <f>ROUND(+'Emergency Room'!G191,0)</f>
        <v>7822873</v>
      </c>
      <c r="H96" s="6">
        <f>ROUND(+'Emergency Room'!F191,0)</f>
        <v>48829</v>
      </c>
      <c r="I96" s="7">
        <f t="shared" si="4"/>
        <v>160.21</v>
      </c>
      <c r="J96" s="7"/>
      <c r="K96" s="8">
        <f t="shared" si="5"/>
        <v>0.1763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Room'!G92,0)</f>
        <v>0</v>
      </c>
      <c r="E97" s="6">
        <f>ROUND(+'Emergency Room'!F92,0)</f>
        <v>0</v>
      </c>
      <c r="F97" s="7">
        <f t="shared" si="3"/>
      </c>
      <c r="G97" s="6">
        <f>ROUND(+'Emergency Room'!G192,0)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Room'!G93,0)</f>
        <v>0</v>
      </c>
      <c r="E98" s="6">
        <f>ROUND(+'Emergency Room'!F93,0)</f>
        <v>0</v>
      </c>
      <c r="F98" s="7">
        <f t="shared" si="3"/>
      </c>
      <c r="G98" s="6">
        <f>ROUND(+'Emergency Room'!G193,0)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Room'!G94,0)</f>
        <v>0</v>
      </c>
      <c r="E99" s="6">
        <f>ROUND(+'Emergency Room'!F94,0)</f>
        <v>0</v>
      </c>
      <c r="F99" s="7">
        <f t="shared" si="3"/>
      </c>
      <c r="G99" s="6">
        <f>ROUND(+'Emergency Room'!G194,0)</f>
        <v>2866075</v>
      </c>
      <c r="H99" s="6">
        <f>ROUND(+'Emergency Room'!F194,0)</f>
        <v>33221</v>
      </c>
      <c r="I99" s="7">
        <f t="shared" si="4"/>
        <v>86.27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Room'!G95,0)</f>
        <v>1735298</v>
      </c>
      <c r="E100" s="6">
        <f>ROUND(+'Emergency Room'!F95,0)</f>
        <v>16327</v>
      </c>
      <c r="F100" s="7">
        <f t="shared" si="3"/>
        <v>106.28</v>
      </c>
      <c r="G100" s="6">
        <f>ROUND(+'Emergency Room'!G195,0)</f>
        <v>1846575</v>
      </c>
      <c r="H100" s="6">
        <f>ROUND(+'Emergency Room'!F195,0)</f>
        <v>15973</v>
      </c>
      <c r="I100" s="7">
        <f t="shared" si="4"/>
        <v>115.61</v>
      </c>
      <c r="J100" s="7"/>
      <c r="K100" s="8">
        <f t="shared" si="5"/>
        <v>0.0878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Room'!G96,0)</f>
        <v>3025978</v>
      </c>
      <c r="E101" s="6">
        <f>ROUND(+'Emergency Room'!F96,0)</f>
        <v>33316</v>
      </c>
      <c r="F101" s="7">
        <f t="shared" si="3"/>
        <v>90.83</v>
      </c>
      <c r="G101" s="6">
        <f>ROUND(+'Emergency Room'!G196,0)</f>
        <v>3155166</v>
      </c>
      <c r="H101" s="6">
        <f>ROUND(+'Emergency Room'!F196,0)</f>
        <v>34419</v>
      </c>
      <c r="I101" s="7">
        <f t="shared" si="4"/>
        <v>91.67</v>
      </c>
      <c r="J101" s="7"/>
      <c r="K101" s="8">
        <f t="shared" si="5"/>
        <v>0.0092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Room'!G97,0)</f>
        <v>4341171</v>
      </c>
      <c r="E102" s="6">
        <f>ROUND(+'Emergency Room'!F97,0)</f>
        <v>48821</v>
      </c>
      <c r="F102" s="7">
        <f t="shared" si="3"/>
        <v>88.92</v>
      </c>
      <c r="G102" s="6">
        <f>ROUND(+'Emergency Room'!G197,0)</f>
        <v>4849000</v>
      </c>
      <c r="H102" s="6">
        <f>ROUND(+'Emergency Room'!F197,0)</f>
        <v>47997</v>
      </c>
      <c r="I102" s="7">
        <f t="shared" si="4"/>
        <v>101.03</v>
      </c>
      <c r="J102" s="7"/>
      <c r="K102" s="8">
        <f t="shared" si="5"/>
        <v>0.1362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Room'!G98,0)</f>
        <v>0</v>
      </c>
      <c r="E103" s="6">
        <f>ROUND(+'Emergency Room'!F98,0)</f>
        <v>0</v>
      </c>
      <c r="F103" s="7">
        <f t="shared" si="3"/>
      </c>
      <c r="G103" s="6">
        <f>ROUND(+'Emergency Room'!G198,0)</f>
        <v>1665296</v>
      </c>
      <c r="H103" s="6">
        <f>ROUND(+'Emergency Room'!F198,0)</f>
        <v>4660</v>
      </c>
      <c r="I103" s="7">
        <f t="shared" si="4"/>
        <v>357.36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Room'!G99,0)</f>
        <v>0</v>
      </c>
      <c r="E104" s="6">
        <f>ROUND(+'Emergency Room'!F99,0)</f>
        <v>0</v>
      </c>
      <c r="F104" s="7">
        <f t="shared" si="3"/>
      </c>
      <c r="G104" s="6">
        <f>ROUND(+'Emergency Room'!G199,0)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Room'!G100,0)</f>
        <v>0</v>
      </c>
      <c r="E105" s="6">
        <f>ROUND(+'Emergency Room'!F100,0)</f>
        <v>0</v>
      </c>
      <c r="F105" s="7">
        <f t="shared" si="3"/>
      </c>
      <c r="G105" s="6">
        <f>ROUND(+'Emergency Room'!G200,0)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Room'!G101,0)</f>
        <v>0</v>
      </c>
      <c r="E106" s="6">
        <f>ROUND(+'Emergency Room'!F101,0)</f>
        <v>0</v>
      </c>
      <c r="F106" s="7">
        <f t="shared" si="3"/>
      </c>
      <c r="G106" s="6">
        <f>ROUND(+'Emergency Room'!G201,0)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9" ht="12">
      <c r="A1" s="3" t="s">
        <v>7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358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23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38</v>
      </c>
      <c r="E9" s="1" t="s">
        <v>4</v>
      </c>
      <c r="F9" s="1" t="s">
        <v>4</v>
      </c>
      <c r="G9" s="1" t="s">
        <v>38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Room'!H5,0)</f>
        <v>3672734</v>
      </c>
      <c r="E10" s="6">
        <f>ROUND(+'Emergency Room'!F5,0)</f>
        <v>85148</v>
      </c>
      <c r="F10" s="7">
        <f>IF(D10=0,"",IF(E10=0,"",ROUND(D10/E10,2)))</f>
        <v>43.13</v>
      </c>
      <c r="G10" s="6">
        <f>ROUND(+'Emergency Room'!H105,0)</f>
        <v>4672648</v>
      </c>
      <c r="H10" s="6">
        <f>ROUND(+'Emergency Room'!F105,0)</f>
        <v>85744</v>
      </c>
      <c r="I10" s="7">
        <f>IF(G10=0,"",IF(H10=0,"",ROUND(G10/H10,2)))</f>
        <v>54.5</v>
      </c>
      <c r="J10" s="7"/>
      <c r="K10" s="8">
        <f>IF(D10=0,"",IF(E10=0,"",IF(G10=0,"",IF(H10=0,"",ROUND(I10/F10-1,4)))))</f>
        <v>0.2636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Room'!H6,0)</f>
        <v>1104385</v>
      </c>
      <c r="E11" s="6">
        <f>ROUND(+'Emergency Room'!F6,0)</f>
        <v>22170</v>
      </c>
      <c r="F11" s="7">
        <f aca="true" t="shared" si="0" ref="F11:F74">IF(D11=0,"",IF(E11=0,"",ROUND(D11/E11,2)))</f>
        <v>49.81</v>
      </c>
      <c r="G11" s="6">
        <f>ROUND(+'Emergency Room'!H106,0)</f>
        <v>1233161</v>
      </c>
      <c r="H11" s="6">
        <f>ROUND(+'Emergency Room'!F106,0)</f>
        <v>21748</v>
      </c>
      <c r="I11" s="7">
        <f aca="true" t="shared" si="1" ref="I11:I74">IF(G11=0,"",IF(H11=0,"",ROUND(G11/H11,2)))</f>
        <v>56.7</v>
      </c>
      <c r="J11" s="7"/>
      <c r="K11" s="8">
        <f aca="true" t="shared" si="2" ref="K11:K74">IF(D11=0,"",IF(E11=0,"",IF(G11=0,"",IF(H11=0,"",ROUND(I11/F11-1,4)))))</f>
        <v>0.1383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Room'!H7,0)</f>
        <v>85593</v>
      </c>
      <c r="E12" s="6">
        <f>ROUND(+'Emergency Room'!F7,0)</f>
        <v>5076</v>
      </c>
      <c r="F12" s="7">
        <f t="shared" si="0"/>
        <v>16.86</v>
      </c>
      <c r="G12" s="6">
        <f>ROUND(+'Emergency Room'!H107,0)</f>
        <v>174874</v>
      </c>
      <c r="H12" s="6">
        <f>ROUND(+'Emergency Room'!F107,0)</f>
        <v>4928</v>
      </c>
      <c r="I12" s="7">
        <f t="shared" si="1"/>
        <v>35.49</v>
      </c>
      <c r="J12" s="7"/>
      <c r="K12" s="8">
        <f t="shared" si="2"/>
        <v>1.105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1847681</v>
      </c>
      <c r="E13" s="6">
        <f>ROUND(+'Emergency Room'!F8,0)</f>
        <v>27158</v>
      </c>
      <c r="F13" s="7">
        <f t="shared" si="0"/>
        <v>68.03</v>
      </c>
      <c r="G13" s="6">
        <f>ROUND(+'Emergency Room'!H108,0)</f>
        <v>2203131</v>
      </c>
      <c r="H13" s="6">
        <f>ROUND(+'Emergency Room'!F108,0)</f>
        <v>24543</v>
      </c>
      <c r="I13" s="7">
        <f t="shared" si="1"/>
        <v>89.77</v>
      </c>
      <c r="J13" s="7"/>
      <c r="K13" s="8">
        <f t="shared" si="2"/>
        <v>0.3196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1587352</v>
      </c>
      <c r="E14" s="6">
        <f>ROUND(+'Emergency Room'!F9,0)</f>
        <v>37508</v>
      </c>
      <c r="F14" s="7">
        <f t="shared" si="0"/>
        <v>42.32</v>
      </c>
      <c r="G14" s="6">
        <f>ROUND(+'Emergency Room'!H109,0)</f>
        <v>1820742</v>
      </c>
      <c r="H14" s="6">
        <f>ROUND(+'Emergency Room'!F109,0)</f>
        <v>38414</v>
      </c>
      <c r="I14" s="7">
        <f t="shared" si="1"/>
        <v>47.4</v>
      </c>
      <c r="J14" s="7"/>
      <c r="K14" s="8">
        <f t="shared" si="2"/>
        <v>0.12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Room'!H10,0)</f>
        <v>462204</v>
      </c>
      <c r="E15" s="6">
        <f>ROUND(+'Emergency Room'!F10,0)</f>
        <v>29608</v>
      </c>
      <c r="F15" s="7">
        <f t="shared" si="0"/>
        <v>15.61</v>
      </c>
      <c r="G15" s="6">
        <f>ROUND(+'Emergency Room'!H110,0)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Room'!H11,0)</f>
        <v>292323</v>
      </c>
      <c r="E16" s="6">
        <f>ROUND(+'Emergency Room'!F11,0)</f>
        <v>7654</v>
      </c>
      <c r="F16" s="7">
        <f t="shared" si="0"/>
        <v>38.19</v>
      </c>
      <c r="G16" s="6">
        <f>ROUND(+'Emergency Room'!H111,0)</f>
        <v>289427</v>
      </c>
      <c r="H16" s="6">
        <f>ROUND(+'Emergency Room'!F111,0)</f>
        <v>6999</v>
      </c>
      <c r="I16" s="7">
        <f t="shared" si="1"/>
        <v>41.35</v>
      </c>
      <c r="J16" s="7"/>
      <c r="K16" s="8">
        <f t="shared" si="2"/>
        <v>0.0827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484657</v>
      </c>
      <c r="E17" s="6">
        <f>ROUND(+'Emergency Room'!F12,0)</f>
        <v>25501</v>
      </c>
      <c r="F17" s="7">
        <f t="shared" si="0"/>
        <v>19.01</v>
      </c>
      <c r="G17" s="6">
        <f>ROUND(+'Emergency Room'!H112,0)</f>
        <v>547723</v>
      </c>
      <c r="H17" s="6">
        <f>ROUND(+'Emergency Room'!F112,0)</f>
        <v>26532</v>
      </c>
      <c r="I17" s="7">
        <f t="shared" si="1"/>
        <v>20.64</v>
      </c>
      <c r="J17" s="7"/>
      <c r="K17" s="8">
        <f t="shared" si="2"/>
        <v>0.0857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Room'!H13,0)</f>
        <v>185927</v>
      </c>
      <c r="E18" s="6">
        <f>ROUND(+'Emergency Room'!F13,0)</f>
        <v>9610</v>
      </c>
      <c r="F18" s="7">
        <f t="shared" si="0"/>
        <v>19.35</v>
      </c>
      <c r="G18" s="6">
        <f>ROUND(+'Emergency Room'!H113,0)</f>
        <v>199311</v>
      </c>
      <c r="H18" s="6">
        <f>ROUND(+'Emergency Room'!F113,0)</f>
        <v>4609</v>
      </c>
      <c r="I18" s="7">
        <f t="shared" si="1"/>
        <v>43.24</v>
      </c>
      <c r="J18" s="7"/>
      <c r="K18" s="8">
        <f t="shared" si="2"/>
        <v>1.2346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Room'!H14,0)</f>
        <v>1149183</v>
      </c>
      <c r="E19" s="6">
        <f>ROUND(+'Emergency Room'!F14,0)</f>
        <v>53958</v>
      </c>
      <c r="F19" s="7">
        <f t="shared" si="0"/>
        <v>21.3</v>
      </c>
      <c r="G19" s="6">
        <f>ROUND(+'Emergency Room'!H114,0)</f>
        <v>1247765</v>
      </c>
      <c r="H19" s="6">
        <f>ROUND(+'Emergency Room'!F114,0)</f>
        <v>52957</v>
      </c>
      <c r="I19" s="7">
        <f t="shared" si="1"/>
        <v>23.56</v>
      </c>
      <c r="J19" s="7"/>
      <c r="K19" s="8">
        <f t="shared" si="2"/>
        <v>0.1061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3989492</v>
      </c>
      <c r="E20" s="6">
        <f>ROUND(+'Emergency Room'!F15,0)</f>
        <v>68987</v>
      </c>
      <c r="F20" s="7">
        <f t="shared" si="0"/>
        <v>57.83</v>
      </c>
      <c r="G20" s="6">
        <f>ROUND(+'Emergency Room'!H115,0)</f>
        <v>3789467</v>
      </c>
      <c r="H20" s="6">
        <f>ROUND(+'Emergency Room'!F115,0)</f>
        <v>65515</v>
      </c>
      <c r="I20" s="7">
        <f t="shared" si="1"/>
        <v>57.84</v>
      </c>
      <c r="J20" s="7"/>
      <c r="K20" s="8">
        <f t="shared" si="2"/>
        <v>0.0002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Room'!H16,0)</f>
        <v>2053211</v>
      </c>
      <c r="E21" s="6">
        <f>ROUND(+'Emergency Room'!F16,0)</f>
        <v>54546</v>
      </c>
      <c r="F21" s="7">
        <f t="shared" si="0"/>
        <v>37.64</v>
      </c>
      <c r="G21" s="6">
        <f>ROUND(+'Emergency Room'!H116,0)</f>
        <v>2366151</v>
      </c>
      <c r="H21" s="6">
        <f>ROUND(+'Emergency Room'!F116,0)</f>
        <v>59196</v>
      </c>
      <c r="I21" s="7">
        <f t="shared" si="1"/>
        <v>39.97</v>
      </c>
      <c r="J21" s="7"/>
      <c r="K21" s="8">
        <f t="shared" si="2"/>
        <v>0.0619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Room'!H17,0)</f>
        <v>215240</v>
      </c>
      <c r="E22" s="6">
        <f>ROUND(+'Emergency Room'!F17,0)</f>
        <v>12078</v>
      </c>
      <c r="F22" s="7">
        <f t="shared" si="0"/>
        <v>17.82</v>
      </c>
      <c r="G22" s="6">
        <f>ROUND(+'Emergency Room'!H117,0)</f>
        <v>303937</v>
      </c>
      <c r="H22" s="6">
        <f>ROUND(+'Emergency Room'!F117,0)</f>
        <v>13223</v>
      </c>
      <c r="I22" s="7">
        <f t="shared" si="1"/>
        <v>22.99</v>
      </c>
      <c r="J22" s="7"/>
      <c r="K22" s="8">
        <f t="shared" si="2"/>
        <v>0.2901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Room'!H18,0)</f>
        <v>664897</v>
      </c>
      <c r="E23" s="6">
        <f>ROUND(+'Emergency Room'!F18,0)</f>
        <v>28173</v>
      </c>
      <c r="F23" s="7">
        <f t="shared" si="0"/>
        <v>23.6</v>
      </c>
      <c r="G23" s="6">
        <f>ROUND(+'Emergency Room'!H118,0)</f>
        <v>857165</v>
      </c>
      <c r="H23" s="6">
        <f>ROUND(+'Emergency Room'!F118,0)</f>
        <v>35115</v>
      </c>
      <c r="I23" s="7">
        <f t="shared" si="1"/>
        <v>24.41</v>
      </c>
      <c r="J23" s="7"/>
      <c r="K23" s="8">
        <f t="shared" si="2"/>
        <v>0.0343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684838</v>
      </c>
      <c r="E24" s="6">
        <f>ROUND(+'Emergency Room'!F19,0)</f>
        <v>26841</v>
      </c>
      <c r="F24" s="7">
        <f t="shared" si="0"/>
        <v>25.51</v>
      </c>
      <c r="G24" s="6">
        <f>ROUND(+'Emergency Room'!H119,0)</f>
        <v>749926</v>
      </c>
      <c r="H24" s="6">
        <f>ROUND(+'Emergency Room'!F119,0)</f>
        <v>27212</v>
      </c>
      <c r="I24" s="7">
        <f t="shared" si="1"/>
        <v>27.56</v>
      </c>
      <c r="J24" s="7"/>
      <c r="K24" s="8">
        <f t="shared" si="2"/>
        <v>0.0804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Room'!H20,0)</f>
        <v>787250</v>
      </c>
      <c r="E25" s="6">
        <f>ROUND(+'Emergency Room'!F20,0)</f>
        <v>36491</v>
      </c>
      <c r="F25" s="7">
        <f t="shared" si="0"/>
        <v>21.57</v>
      </c>
      <c r="G25" s="6">
        <f>ROUND(+'Emergency Room'!H120,0)</f>
        <v>569896</v>
      </c>
      <c r="H25" s="6">
        <f>ROUND(+'Emergency Room'!F120,0)</f>
        <v>36895</v>
      </c>
      <c r="I25" s="7">
        <f t="shared" si="1"/>
        <v>15.45</v>
      </c>
      <c r="J25" s="7"/>
      <c r="K25" s="8">
        <f t="shared" si="2"/>
        <v>-0.2837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Room'!H21,0)</f>
        <v>183329</v>
      </c>
      <c r="E26" s="6">
        <f>ROUND(+'Emergency Room'!F21,0)</f>
        <v>10321</v>
      </c>
      <c r="F26" s="7">
        <f t="shared" si="0"/>
        <v>17.76</v>
      </c>
      <c r="G26" s="6">
        <f>ROUND(+'Emergency Room'!H121,0)</f>
        <v>260948</v>
      </c>
      <c r="H26" s="6">
        <f>ROUND(+'Emergency Room'!F121,0)</f>
        <v>10232</v>
      </c>
      <c r="I26" s="7">
        <f t="shared" si="1"/>
        <v>25.5</v>
      </c>
      <c r="J26" s="7"/>
      <c r="K26" s="8">
        <f t="shared" si="2"/>
        <v>0.4358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Room'!H22,0)</f>
        <v>121188</v>
      </c>
      <c r="E27" s="6">
        <f>ROUND(+'Emergency Room'!F22,0)</f>
        <v>3808</v>
      </c>
      <c r="F27" s="7">
        <f t="shared" si="0"/>
        <v>31.82</v>
      </c>
      <c r="G27" s="6">
        <f>ROUND(+'Emergency Room'!H122,0)</f>
        <v>128199</v>
      </c>
      <c r="H27" s="6">
        <f>ROUND(+'Emergency Room'!F122,0)</f>
        <v>4232</v>
      </c>
      <c r="I27" s="7">
        <f t="shared" si="1"/>
        <v>30.29</v>
      </c>
      <c r="J27" s="7"/>
      <c r="K27" s="8">
        <f t="shared" si="2"/>
        <v>-0.0481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Room'!H23,0)</f>
        <v>267944</v>
      </c>
      <c r="E28" s="6">
        <f>ROUND(+'Emergency Room'!F23,0)</f>
        <v>9819</v>
      </c>
      <c r="F28" s="7">
        <f t="shared" si="0"/>
        <v>27.29</v>
      </c>
      <c r="G28" s="6">
        <f>ROUND(+'Emergency Room'!H123,0)</f>
        <v>291152</v>
      </c>
      <c r="H28" s="6">
        <f>ROUND(+'Emergency Room'!F123,0)</f>
        <v>10761</v>
      </c>
      <c r="I28" s="7">
        <f t="shared" si="1"/>
        <v>27.06</v>
      </c>
      <c r="J28" s="7"/>
      <c r="K28" s="8">
        <f t="shared" si="2"/>
        <v>-0.0084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Room'!H24,0)</f>
        <v>492371</v>
      </c>
      <c r="E29" s="6">
        <f>ROUND(+'Emergency Room'!F24,0)</f>
        <v>21927</v>
      </c>
      <c r="F29" s="7">
        <f t="shared" si="0"/>
        <v>22.46</v>
      </c>
      <c r="G29" s="6">
        <f>ROUND(+'Emergency Room'!H124,0)</f>
        <v>79128</v>
      </c>
      <c r="H29" s="6">
        <f>ROUND(+'Emergency Room'!F124,0)</f>
        <v>23890</v>
      </c>
      <c r="I29" s="7">
        <f t="shared" si="1"/>
        <v>3.31</v>
      </c>
      <c r="J29" s="7"/>
      <c r="K29" s="8">
        <f t="shared" si="2"/>
        <v>-0.8526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Room'!H25,0)</f>
        <v>92787</v>
      </c>
      <c r="E30" s="6">
        <f>ROUND(+'Emergency Room'!F25,0)</f>
        <v>4752</v>
      </c>
      <c r="F30" s="7">
        <f t="shared" si="0"/>
        <v>19.53</v>
      </c>
      <c r="G30" s="6">
        <f>ROUND(+'Emergency Room'!H125,0)</f>
        <v>98704</v>
      </c>
      <c r="H30" s="6">
        <f>ROUND(+'Emergency Room'!F125,0)</f>
        <v>4752</v>
      </c>
      <c r="I30" s="7">
        <f t="shared" si="1"/>
        <v>20.77</v>
      </c>
      <c r="J30" s="7"/>
      <c r="K30" s="8">
        <f t="shared" si="2"/>
        <v>0.0635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Room'!H26,0)</f>
        <v>139349</v>
      </c>
      <c r="E31" s="6">
        <f>ROUND(+'Emergency Room'!F26,0)</f>
        <v>4485</v>
      </c>
      <c r="F31" s="7">
        <f t="shared" si="0"/>
        <v>31.07</v>
      </c>
      <c r="G31" s="6">
        <f>ROUND(+'Emergency Room'!H126,0)</f>
        <v>165634</v>
      </c>
      <c r="H31" s="6">
        <f>ROUND(+'Emergency Room'!F126,0)</f>
        <v>4315</v>
      </c>
      <c r="I31" s="7">
        <f t="shared" si="1"/>
        <v>38.39</v>
      </c>
      <c r="J31" s="7"/>
      <c r="K31" s="8">
        <f t="shared" si="2"/>
        <v>0.2356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Room'!H27,0)</f>
        <v>1060741</v>
      </c>
      <c r="E32" s="6">
        <f>ROUND(+'Emergency Room'!F27,0)</f>
        <v>66443</v>
      </c>
      <c r="F32" s="7">
        <f t="shared" si="0"/>
        <v>15.96</v>
      </c>
      <c r="G32" s="6">
        <f>ROUND(+'Emergency Room'!H127,0)</f>
        <v>1273683</v>
      </c>
      <c r="H32" s="6">
        <f>ROUND(+'Emergency Room'!F127,0)</f>
        <v>77289</v>
      </c>
      <c r="I32" s="7">
        <f t="shared" si="1"/>
        <v>16.48</v>
      </c>
      <c r="J32" s="7"/>
      <c r="K32" s="8">
        <f t="shared" si="2"/>
        <v>0.0326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Room'!H28,0)</f>
        <v>1036558</v>
      </c>
      <c r="E33" s="6">
        <f>ROUND(+'Emergency Room'!F28,0)</f>
        <v>34664</v>
      </c>
      <c r="F33" s="7">
        <f t="shared" si="0"/>
        <v>29.9</v>
      </c>
      <c r="G33" s="6">
        <f>ROUND(+'Emergency Room'!H128,0)</f>
        <v>992824</v>
      </c>
      <c r="H33" s="6">
        <f>ROUND(+'Emergency Room'!F128,0)</f>
        <v>35752</v>
      </c>
      <c r="I33" s="7">
        <f t="shared" si="1"/>
        <v>27.77</v>
      </c>
      <c r="J33" s="7"/>
      <c r="K33" s="8">
        <f t="shared" si="2"/>
        <v>-0.0712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Room'!H29,0)</f>
        <v>418421</v>
      </c>
      <c r="E34" s="6">
        <f>ROUND(+'Emergency Room'!F29,0)</f>
        <v>15283</v>
      </c>
      <c r="F34" s="7">
        <f t="shared" si="0"/>
        <v>27.38</v>
      </c>
      <c r="G34" s="6">
        <f>ROUND(+'Emergency Room'!H129,0)</f>
        <v>469790</v>
      </c>
      <c r="H34" s="6">
        <f>ROUND(+'Emergency Room'!F129,0)</f>
        <v>16340</v>
      </c>
      <c r="I34" s="7">
        <f t="shared" si="1"/>
        <v>28.75</v>
      </c>
      <c r="J34" s="7"/>
      <c r="K34" s="8">
        <f t="shared" si="2"/>
        <v>0.05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Room'!H30,0)</f>
        <v>93163</v>
      </c>
      <c r="E35" s="6">
        <f>ROUND(+'Emergency Room'!F30,0)</f>
        <v>7094</v>
      </c>
      <c r="F35" s="7">
        <f t="shared" si="0"/>
        <v>13.13</v>
      </c>
      <c r="G35" s="6">
        <f>ROUND(+'Emergency Room'!H130,0)</f>
        <v>89626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Room'!H31,0)</f>
        <v>39439</v>
      </c>
      <c r="E36" s="6">
        <f>ROUND(+'Emergency Room'!F31,0)</f>
        <v>462</v>
      </c>
      <c r="F36" s="7">
        <f t="shared" si="0"/>
        <v>85.37</v>
      </c>
      <c r="G36" s="6">
        <f>ROUND(+'Emergency Room'!H131,0)</f>
        <v>40843</v>
      </c>
      <c r="H36" s="6">
        <f>ROUND(+'Emergency Room'!F131,0)</f>
        <v>477</v>
      </c>
      <c r="I36" s="7">
        <f t="shared" si="1"/>
        <v>85.62</v>
      </c>
      <c r="J36" s="7"/>
      <c r="K36" s="8">
        <f t="shared" si="2"/>
        <v>0.0029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Room'!H32,0)</f>
        <v>1323266</v>
      </c>
      <c r="E37" s="6">
        <f>ROUND(+'Emergency Room'!F32,0)</f>
        <v>61440</v>
      </c>
      <c r="F37" s="7">
        <f t="shared" si="0"/>
        <v>21.54</v>
      </c>
      <c r="G37" s="6">
        <f>ROUND(+'Emergency Room'!H132,0)</f>
        <v>1594777</v>
      </c>
      <c r="H37" s="6">
        <f>ROUND(+'Emergency Room'!F132,0)</f>
        <v>62324</v>
      </c>
      <c r="I37" s="7">
        <f t="shared" si="1"/>
        <v>25.59</v>
      </c>
      <c r="J37" s="7"/>
      <c r="K37" s="8">
        <f t="shared" si="2"/>
        <v>0.188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Room'!H33,0)</f>
        <v>24617</v>
      </c>
      <c r="E38" s="6">
        <f>ROUND(+'Emergency Room'!F33,0)</f>
        <v>634</v>
      </c>
      <c r="F38" s="7">
        <f t="shared" si="0"/>
        <v>38.83</v>
      </c>
      <c r="G38" s="6">
        <f>ROUND(+'Emergency Room'!H133,0)</f>
        <v>21376</v>
      </c>
      <c r="H38" s="6">
        <f>ROUND(+'Emergency Room'!F133,0)</f>
        <v>634</v>
      </c>
      <c r="I38" s="7">
        <f t="shared" si="1"/>
        <v>33.72</v>
      </c>
      <c r="J38" s="7"/>
      <c r="K38" s="8">
        <f t="shared" si="2"/>
        <v>-0.1316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Room'!H34,0)</f>
        <v>2903464</v>
      </c>
      <c r="E39" s="6">
        <f>ROUND(+'Emergency Room'!F34,0)</f>
        <v>206672</v>
      </c>
      <c r="F39" s="7">
        <f t="shared" si="0"/>
        <v>14.05</v>
      </c>
      <c r="G39" s="6">
        <f>ROUND(+'Emergency Room'!H134,0)</f>
        <v>2949252</v>
      </c>
      <c r="H39" s="6">
        <f>ROUND(+'Emergency Room'!F134,0)</f>
        <v>110603</v>
      </c>
      <c r="I39" s="7">
        <f t="shared" si="1"/>
        <v>26.67</v>
      </c>
      <c r="J39" s="7"/>
      <c r="K39" s="8">
        <f t="shared" si="2"/>
        <v>0.8982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Room'!H35,0)</f>
        <v>390493</v>
      </c>
      <c r="E40" s="6">
        <f>ROUND(+'Emergency Room'!F35,0)</f>
        <v>11138</v>
      </c>
      <c r="F40" s="7">
        <f t="shared" si="0"/>
        <v>35.06</v>
      </c>
      <c r="G40" s="6">
        <f>ROUND(+'Emergency Room'!H135,0)</f>
        <v>479167</v>
      </c>
      <c r="H40" s="6">
        <f>ROUND(+'Emergency Room'!F135,0)</f>
        <v>11597</v>
      </c>
      <c r="I40" s="7">
        <f t="shared" si="1"/>
        <v>41.32</v>
      </c>
      <c r="J40" s="7"/>
      <c r="K40" s="8">
        <f t="shared" si="2"/>
        <v>0.1786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Room'!H36,0)</f>
        <v>230166</v>
      </c>
      <c r="E41" s="6">
        <f>ROUND(+'Emergency Room'!F36,0)</f>
        <v>4705</v>
      </c>
      <c r="F41" s="7">
        <f t="shared" si="0"/>
        <v>48.92</v>
      </c>
      <c r="G41" s="6">
        <f>ROUND(+'Emergency Room'!H136,0)</f>
        <v>245843</v>
      </c>
      <c r="H41" s="6">
        <f>ROUND(+'Emergency Room'!F136,0)</f>
        <v>4903</v>
      </c>
      <c r="I41" s="7">
        <f t="shared" si="1"/>
        <v>50.14</v>
      </c>
      <c r="J41" s="7"/>
      <c r="K41" s="8">
        <f t="shared" si="2"/>
        <v>0.0249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Room'!H37,0)</f>
        <v>675651</v>
      </c>
      <c r="E42" s="6">
        <f>ROUND(+'Emergency Room'!F37,0)</f>
        <v>32658</v>
      </c>
      <c r="F42" s="7">
        <f t="shared" si="0"/>
        <v>20.69</v>
      </c>
      <c r="G42" s="6">
        <f>ROUND(+'Emergency Room'!H137,0)</f>
        <v>715618</v>
      </c>
      <c r="H42" s="6">
        <f>ROUND(+'Emergency Room'!F137,0)</f>
        <v>35164</v>
      </c>
      <c r="I42" s="7">
        <f t="shared" si="1"/>
        <v>20.35</v>
      </c>
      <c r="J42" s="7"/>
      <c r="K42" s="8">
        <f t="shared" si="2"/>
        <v>-0.0164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Room'!H38,0)</f>
        <v>373049</v>
      </c>
      <c r="E43" s="6">
        <f>ROUND(+'Emergency Room'!F38,0)</f>
        <v>20776</v>
      </c>
      <c r="F43" s="7">
        <f t="shared" si="0"/>
        <v>17.96</v>
      </c>
      <c r="G43" s="6">
        <f>ROUND(+'Emergency Room'!H138,0)</f>
        <v>405153</v>
      </c>
      <c r="H43" s="6">
        <f>ROUND(+'Emergency Room'!F138,0)</f>
        <v>20974</v>
      </c>
      <c r="I43" s="7">
        <f t="shared" si="1"/>
        <v>19.32</v>
      </c>
      <c r="J43" s="7"/>
      <c r="K43" s="8">
        <f t="shared" si="2"/>
        <v>0.0757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Room'!H39,0)</f>
        <v>369883</v>
      </c>
      <c r="E44" s="6">
        <f>ROUND(+'Emergency Room'!F39,0)</f>
        <v>22256</v>
      </c>
      <c r="F44" s="7">
        <f t="shared" si="0"/>
        <v>16.62</v>
      </c>
      <c r="G44" s="6">
        <f>ROUND(+'Emergency Room'!H139,0)</f>
        <v>378034</v>
      </c>
      <c r="H44" s="6">
        <f>ROUND(+'Emergency Room'!F139,0)</f>
        <v>22186</v>
      </c>
      <c r="I44" s="7">
        <f t="shared" si="1"/>
        <v>17.04</v>
      </c>
      <c r="J44" s="7"/>
      <c r="K44" s="8">
        <f t="shared" si="2"/>
        <v>0.0253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Room'!H40,0)</f>
        <v>80598</v>
      </c>
      <c r="E45" s="6">
        <f>ROUND(+'Emergency Room'!F40,0)</f>
        <v>3290</v>
      </c>
      <c r="F45" s="7">
        <f t="shared" si="0"/>
        <v>24.5</v>
      </c>
      <c r="G45" s="6">
        <f>ROUND(+'Emergency Room'!H140,0)</f>
        <v>185388</v>
      </c>
      <c r="H45" s="6">
        <f>ROUND(+'Emergency Room'!F140,0)</f>
        <v>3408</v>
      </c>
      <c r="I45" s="7">
        <f t="shared" si="1"/>
        <v>54.4</v>
      </c>
      <c r="J45" s="7"/>
      <c r="K45" s="8">
        <f t="shared" si="2"/>
        <v>1.2204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Room'!H41,0)</f>
        <v>330348</v>
      </c>
      <c r="E46" s="6">
        <f>ROUND(+'Emergency Room'!F41,0)</f>
        <v>16147</v>
      </c>
      <c r="F46" s="7">
        <f t="shared" si="0"/>
        <v>20.46</v>
      </c>
      <c r="G46" s="6">
        <f>ROUND(+'Emergency Room'!H141,0)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Room'!H42,0)</f>
        <v>8506</v>
      </c>
      <c r="E47" s="6">
        <f>ROUND(+'Emergency Room'!F42,0)</f>
        <v>1178</v>
      </c>
      <c r="F47" s="7">
        <f t="shared" si="0"/>
        <v>7.22</v>
      </c>
      <c r="G47" s="6">
        <f>ROUND(+'Emergency Room'!H142,0)</f>
        <v>3614</v>
      </c>
      <c r="H47" s="6">
        <f>ROUND(+'Emergency Room'!F142,0)</f>
        <v>1183</v>
      </c>
      <c r="I47" s="7">
        <f t="shared" si="1"/>
        <v>3.05</v>
      </c>
      <c r="J47" s="7"/>
      <c r="K47" s="8">
        <f t="shared" si="2"/>
        <v>-0.5776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Room'!H43,0)</f>
        <v>149859</v>
      </c>
      <c r="E48" s="6">
        <f>ROUND(+'Emergency Room'!F43,0)</f>
        <v>7211</v>
      </c>
      <c r="F48" s="7">
        <f t="shared" si="0"/>
        <v>20.78</v>
      </c>
      <c r="G48" s="6">
        <f>ROUND(+'Emergency Room'!H143,0)</f>
        <v>169352</v>
      </c>
      <c r="H48" s="6">
        <f>ROUND(+'Emergency Room'!F143,0)</f>
        <v>7776</v>
      </c>
      <c r="I48" s="7">
        <f t="shared" si="1"/>
        <v>21.78</v>
      </c>
      <c r="J48" s="7"/>
      <c r="K48" s="8">
        <f t="shared" si="2"/>
        <v>0.0481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Room'!H44,0)</f>
        <v>1253581</v>
      </c>
      <c r="E49" s="6">
        <f>ROUND(+'Emergency Room'!F44,0)</f>
        <v>61653</v>
      </c>
      <c r="F49" s="7">
        <f t="shared" si="0"/>
        <v>20.33</v>
      </c>
      <c r="G49" s="6">
        <f>ROUND(+'Emergency Room'!H144,0)</f>
        <v>1582870</v>
      </c>
      <c r="H49" s="6">
        <f>ROUND(+'Emergency Room'!F144,0)</f>
        <v>64661</v>
      </c>
      <c r="I49" s="7">
        <f t="shared" si="1"/>
        <v>24.48</v>
      </c>
      <c r="J49" s="7"/>
      <c r="K49" s="8">
        <f t="shared" si="2"/>
        <v>0.2041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Room'!H45,0)</f>
        <v>1450826</v>
      </c>
      <c r="E50" s="6">
        <f>ROUND(+'Emergency Room'!F45,0)</f>
        <v>29038</v>
      </c>
      <c r="F50" s="7">
        <f t="shared" si="0"/>
        <v>49.96</v>
      </c>
      <c r="G50" s="6">
        <f>ROUND(+'Emergency Room'!H145,0)</f>
        <v>1518912</v>
      </c>
      <c r="H50" s="6">
        <f>ROUND(+'Emergency Room'!F145,0)</f>
        <v>27046</v>
      </c>
      <c r="I50" s="7">
        <f t="shared" si="1"/>
        <v>56.16</v>
      </c>
      <c r="J50" s="7"/>
      <c r="K50" s="8">
        <f t="shared" si="2"/>
        <v>0.1241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Room'!H46,0)</f>
        <v>91808</v>
      </c>
      <c r="E51" s="6">
        <f>ROUND(+'Emergency Room'!F46,0)</f>
        <v>3773</v>
      </c>
      <c r="F51" s="7">
        <f t="shared" si="0"/>
        <v>24.33</v>
      </c>
      <c r="G51" s="6">
        <f>ROUND(+'Emergency Room'!H146,0)</f>
        <v>102146</v>
      </c>
      <c r="H51" s="6">
        <f>ROUND(+'Emergency Room'!F146,0)</f>
        <v>4254</v>
      </c>
      <c r="I51" s="7">
        <f t="shared" si="1"/>
        <v>24.01</v>
      </c>
      <c r="J51" s="7"/>
      <c r="K51" s="8">
        <f t="shared" si="2"/>
        <v>-0.0132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Room'!H47,0)</f>
        <v>765659</v>
      </c>
      <c r="E52" s="6">
        <f>ROUND(+'Emergency Room'!F47,0)</f>
        <v>47008</v>
      </c>
      <c r="F52" s="7">
        <f t="shared" si="0"/>
        <v>16.29</v>
      </c>
      <c r="G52" s="6">
        <f>ROUND(+'Emergency Room'!H147,0)</f>
        <v>1089726</v>
      </c>
      <c r="H52" s="6">
        <f>ROUND(+'Emergency Room'!F147,0)</f>
        <v>38037</v>
      </c>
      <c r="I52" s="7">
        <f t="shared" si="1"/>
        <v>28.65</v>
      </c>
      <c r="J52" s="7"/>
      <c r="K52" s="8">
        <f t="shared" si="2"/>
        <v>0.7587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Room'!H48,0)</f>
        <v>1344225</v>
      </c>
      <c r="E53" s="6">
        <f>ROUND(+'Emergency Room'!F48,0)</f>
        <v>50827</v>
      </c>
      <c r="F53" s="7">
        <f t="shared" si="0"/>
        <v>26.45</v>
      </c>
      <c r="G53" s="6">
        <f>ROUND(+'Emergency Room'!H148,0)</f>
        <v>1459158</v>
      </c>
      <c r="H53" s="6">
        <f>ROUND(+'Emergency Room'!F148,0)</f>
        <v>53660</v>
      </c>
      <c r="I53" s="7">
        <f t="shared" si="1"/>
        <v>27.19</v>
      </c>
      <c r="J53" s="7"/>
      <c r="K53" s="8">
        <f t="shared" si="2"/>
        <v>0.028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Room'!H49,0)</f>
        <v>1264394</v>
      </c>
      <c r="E54" s="6">
        <f>ROUND(+'Emergency Room'!F49,0)</f>
        <v>48363</v>
      </c>
      <c r="F54" s="7">
        <f t="shared" si="0"/>
        <v>26.14</v>
      </c>
      <c r="G54" s="6">
        <f>ROUND(+'Emergency Room'!H149,0)</f>
        <v>1312291</v>
      </c>
      <c r="H54" s="6">
        <f>ROUND(+'Emergency Room'!F149,0)</f>
        <v>50414</v>
      </c>
      <c r="I54" s="7">
        <f t="shared" si="1"/>
        <v>26.03</v>
      </c>
      <c r="J54" s="7"/>
      <c r="K54" s="8">
        <f t="shared" si="2"/>
        <v>-0.0042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Room'!H50,0)</f>
        <v>295430</v>
      </c>
      <c r="E55" s="6">
        <f>ROUND(+'Emergency Room'!F50,0)</f>
        <v>13602</v>
      </c>
      <c r="F55" s="7">
        <f t="shared" si="0"/>
        <v>21.72</v>
      </c>
      <c r="G55" s="6">
        <f>ROUND(+'Emergency Room'!H150,0)</f>
        <v>277320</v>
      </c>
      <c r="H55" s="6">
        <f>ROUND(+'Emergency Room'!F150,0)</f>
        <v>14013</v>
      </c>
      <c r="I55" s="7">
        <f t="shared" si="1"/>
        <v>19.79</v>
      </c>
      <c r="J55" s="7"/>
      <c r="K55" s="8">
        <f t="shared" si="2"/>
        <v>-0.0889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Room'!H51,0)</f>
        <v>51843</v>
      </c>
      <c r="E56" s="6">
        <f>ROUND(+'Emergency Room'!F51,0)</f>
        <v>2482</v>
      </c>
      <c r="F56" s="7">
        <f t="shared" si="0"/>
        <v>20.89</v>
      </c>
      <c r="G56" s="6">
        <f>ROUND(+'Emergency Room'!H151,0)</f>
        <v>62427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Room'!H52,0)</f>
        <v>855803</v>
      </c>
      <c r="E57" s="6">
        <f>ROUND(+'Emergency Room'!F52,0)</f>
        <v>41542</v>
      </c>
      <c r="F57" s="7">
        <f t="shared" si="0"/>
        <v>20.6</v>
      </c>
      <c r="G57" s="6">
        <f>ROUND(+'Emergency Room'!H152,0)</f>
        <v>1087457</v>
      </c>
      <c r="H57" s="6">
        <f>ROUND(+'Emergency Room'!F152,0)</f>
        <v>43661</v>
      </c>
      <c r="I57" s="7">
        <f t="shared" si="1"/>
        <v>24.91</v>
      </c>
      <c r="J57" s="7"/>
      <c r="K57" s="8">
        <f t="shared" si="2"/>
        <v>0.2092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Room'!H53,0)</f>
        <v>1249170</v>
      </c>
      <c r="E58" s="6">
        <f>ROUND(+'Emergency Room'!F53,0)</f>
        <v>70712</v>
      </c>
      <c r="F58" s="7">
        <f t="shared" si="0"/>
        <v>17.67</v>
      </c>
      <c r="G58" s="6">
        <f>ROUND(+'Emergency Room'!H153,0)</f>
        <v>1339909</v>
      </c>
      <c r="H58" s="6">
        <f>ROUND(+'Emergency Room'!F153,0)</f>
        <v>72183</v>
      </c>
      <c r="I58" s="7">
        <f t="shared" si="1"/>
        <v>18.56</v>
      </c>
      <c r="J58" s="7"/>
      <c r="K58" s="8">
        <f t="shared" si="2"/>
        <v>0.0504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Room'!H54,0)</f>
        <v>279604</v>
      </c>
      <c r="E59" s="6">
        <f>ROUND(+'Emergency Room'!F54,0)</f>
        <v>12322</v>
      </c>
      <c r="F59" s="7">
        <f t="shared" si="0"/>
        <v>22.69</v>
      </c>
      <c r="G59" s="6">
        <f>ROUND(+'Emergency Room'!H154,0)</f>
        <v>346814</v>
      </c>
      <c r="H59" s="6">
        <f>ROUND(+'Emergency Room'!F154,0)</f>
        <v>12738</v>
      </c>
      <c r="I59" s="7">
        <f t="shared" si="1"/>
        <v>27.23</v>
      </c>
      <c r="J59" s="7"/>
      <c r="K59" s="8">
        <f t="shared" si="2"/>
        <v>0.2001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Room'!H55,0)</f>
        <v>0</v>
      </c>
      <c r="E60" s="6">
        <f>ROUND(+'Emergency Room'!F55,0)</f>
        <v>1213</v>
      </c>
      <c r="F60" s="7">
        <f t="shared" si="0"/>
      </c>
      <c r="G60" s="6">
        <f>ROUND(+'Emergency Room'!H155,0)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Room'!H56,0)</f>
        <v>2300635</v>
      </c>
      <c r="E61" s="6">
        <f>ROUND(+'Emergency Room'!F56,0)</f>
        <v>75822</v>
      </c>
      <c r="F61" s="7">
        <f t="shared" si="0"/>
        <v>30.34</v>
      </c>
      <c r="G61" s="6">
        <f>ROUND(+'Emergency Room'!H156,0)</f>
        <v>2613474</v>
      </c>
      <c r="H61" s="6">
        <f>ROUND(+'Emergency Room'!F156,0)</f>
        <v>76127</v>
      </c>
      <c r="I61" s="7">
        <f t="shared" si="1"/>
        <v>34.33</v>
      </c>
      <c r="J61" s="7"/>
      <c r="K61" s="8">
        <f t="shared" si="2"/>
        <v>0.1315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Room'!H57,0)</f>
        <v>1452012</v>
      </c>
      <c r="E62" s="6">
        <f>ROUND(+'Emergency Room'!F57,0)</f>
        <v>58381</v>
      </c>
      <c r="F62" s="7">
        <f t="shared" si="0"/>
        <v>24.87</v>
      </c>
      <c r="G62" s="6">
        <f>ROUND(+'Emergency Room'!H157,0)</f>
        <v>1637935</v>
      </c>
      <c r="H62" s="6">
        <f>ROUND(+'Emergency Room'!F157,0)</f>
        <v>57576</v>
      </c>
      <c r="I62" s="7">
        <f t="shared" si="1"/>
        <v>28.45</v>
      </c>
      <c r="J62" s="7"/>
      <c r="K62" s="8">
        <f t="shared" si="2"/>
        <v>0.1439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Room'!H58,0)</f>
        <v>279108</v>
      </c>
      <c r="E63" s="6">
        <f>ROUND(+'Emergency Room'!F58,0)</f>
        <v>8037</v>
      </c>
      <c r="F63" s="7">
        <f t="shared" si="0"/>
        <v>34.73</v>
      </c>
      <c r="G63" s="6">
        <f>ROUND(+'Emergency Room'!H158,0)</f>
        <v>321032</v>
      </c>
      <c r="H63" s="6">
        <f>ROUND(+'Emergency Room'!F158,0)</f>
        <v>8093</v>
      </c>
      <c r="I63" s="7">
        <f t="shared" si="1"/>
        <v>39.67</v>
      </c>
      <c r="J63" s="7"/>
      <c r="K63" s="8">
        <f t="shared" si="2"/>
        <v>0.1422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Room'!H59,0)</f>
        <v>0</v>
      </c>
      <c r="E64" s="6">
        <f>ROUND(+'Emergency Room'!F59,0)</f>
        <v>0</v>
      </c>
      <c r="F64" s="7">
        <f t="shared" si="0"/>
      </c>
      <c r="G64" s="6">
        <f>ROUND(+'Emergency Room'!H159,0)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Room'!H60,0)</f>
        <v>17871</v>
      </c>
      <c r="E65" s="6">
        <f>ROUND(+'Emergency Room'!F60,0)</f>
        <v>3492</v>
      </c>
      <c r="F65" s="7">
        <f t="shared" si="0"/>
        <v>5.12</v>
      </c>
      <c r="G65" s="6">
        <f>ROUND(+'Emergency Room'!H160,0)</f>
        <v>1826</v>
      </c>
      <c r="H65" s="6">
        <f>ROUND(+'Emergency Room'!F160,0)</f>
        <v>3781</v>
      </c>
      <c r="I65" s="7">
        <f t="shared" si="1"/>
        <v>0.48</v>
      </c>
      <c r="J65" s="7"/>
      <c r="K65" s="8">
        <f t="shared" si="2"/>
        <v>-0.9063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Room'!H61,0)</f>
        <v>577599</v>
      </c>
      <c r="E66" s="6">
        <f>ROUND(+'Emergency Room'!F61,0)</f>
        <v>20595</v>
      </c>
      <c r="F66" s="7">
        <f t="shared" si="0"/>
        <v>28.05</v>
      </c>
      <c r="G66" s="6">
        <f>ROUND(+'Emergency Room'!H161,0)</f>
        <v>613889</v>
      </c>
      <c r="H66" s="6">
        <f>ROUND(+'Emergency Room'!F161,0)</f>
        <v>22127</v>
      </c>
      <c r="I66" s="7">
        <f t="shared" si="1"/>
        <v>27.74</v>
      </c>
      <c r="J66" s="7"/>
      <c r="K66" s="8">
        <f t="shared" si="2"/>
        <v>-0.0111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Room'!H62,0)</f>
        <v>96419</v>
      </c>
      <c r="E67" s="6">
        <f>ROUND(+'Emergency Room'!F62,0)</f>
        <v>2938</v>
      </c>
      <c r="F67" s="7">
        <f t="shared" si="0"/>
        <v>32.82</v>
      </c>
      <c r="G67" s="6">
        <f>ROUND(+'Emergency Room'!H162,0)</f>
        <v>137489</v>
      </c>
      <c r="H67" s="6">
        <f>ROUND(+'Emergency Room'!F162,0)</f>
        <v>3014</v>
      </c>
      <c r="I67" s="7">
        <f t="shared" si="1"/>
        <v>45.62</v>
      </c>
      <c r="J67" s="7"/>
      <c r="K67" s="8">
        <f t="shared" si="2"/>
        <v>0.39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Room'!H63,0)</f>
        <v>1767693</v>
      </c>
      <c r="E68" s="6">
        <f>ROUND(+'Emergency Room'!F63,0)</f>
        <v>69703</v>
      </c>
      <c r="F68" s="7">
        <f t="shared" si="0"/>
        <v>25.36</v>
      </c>
      <c r="G68" s="6">
        <f>ROUND(+'Emergency Room'!H163,0)</f>
        <v>2052754</v>
      </c>
      <c r="H68" s="6">
        <f>ROUND(+'Emergency Room'!F163,0)</f>
        <v>70179</v>
      </c>
      <c r="I68" s="7">
        <f t="shared" si="1"/>
        <v>29.25</v>
      </c>
      <c r="J68" s="7"/>
      <c r="K68" s="8">
        <f t="shared" si="2"/>
        <v>0.1534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Room'!H64,0)</f>
        <v>457874</v>
      </c>
      <c r="E69" s="6">
        <f>ROUND(+'Emergency Room'!F64,0)</f>
        <v>18756</v>
      </c>
      <c r="F69" s="7">
        <f t="shared" si="0"/>
        <v>24.41</v>
      </c>
      <c r="G69" s="6">
        <f>ROUND(+'Emergency Room'!H164,0)</f>
        <v>530282</v>
      </c>
      <c r="H69" s="6">
        <f>ROUND(+'Emergency Room'!F164,0)</f>
        <v>18914</v>
      </c>
      <c r="I69" s="7">
        <f t="shared" si="1"/>
        <v>28.04</v>
      </c>
      <c r="J69" s="7"/>
      <c r="K69" s="8">
        <f t="shared" si="2"/>
        <v>0.1487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Room'!H65,0)</f>
        <v>0</v>
      </c>
      <c r="E70" s="6">
        <f>ROUND(+'Emergency Room'!F65,0)</f>
        <v>0</v>
      </c>
      <c r="F70" s="7">
        <f t="shared" si="0"/>
      </c>
      <c r="G70" s="6">
        <f>ROUND(+'Emergency Room'!H165,0)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Room'!H66,0)</f>
        <v>174428</v>
      </c>
      <c r="E71" s="6">
        <f>ROUND(+'Emergency Room'!F66,0)</f>
        <v>2479</v>
      </c>
      <c r="F71" s="7">
        <f t="shared" si="0"/>
        <v>70.36</v>
      </c>
      <c r="G71" s="6">
        <f>ROUND(+'Emergency Room'!H166,0)</f>
        <v>183803</v>
      </c>
      <c r="H71" s="6">
        <f>ROUND(+'Emergency Room'!F166,0)</f>
        <v>2441</v>
      </c>
      <c r="I71" s="7">
        <f t="shared" si="1"/>
        <v>75.3</v>
      </c>
      <c r="J71" s="7"/>
      <c r="K71" s="8">
        <f t="shared" si="2"/>
        <v>0.0702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Room'!H67,0)</f>
        <v>2718182</v>
      </c>
      <c r="E72" s="6">
        <f>ROUND(+'Emergency Room'!F67,0)</f>
        <v>71360</v>
      </c>
      <c r="F72" s="7">
        <f t="shared" si="0"/>
        <v>38.09</v>
      </c>
      <c r="G72" s="6">
        <f>ROUND(+'Emergency Room'!H167,0)</f>
        <v>2418382</v>
      </c>
      <c r="H72" s="6">
        <f>ROUND(+'Emergency Room'!F167,0)</f>
        <v>75837</v>
      </c>
      <c r="I72" s="7">
        <f t="shared" si="1"/>
        <v>31.89</v>
      </c>
      <c r="J72" s="7"/>
      <c r="K72" s="8">
        <f t="shared" si="2"/>
        <v>-0.1628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Room'!H68,0)</f>
        <v>925570</v>
      </c>
      <c r="E73" s="6">
        <f>ROUND(+'Emergency Room'!F68,0)</f>
        <v>50749</v>
      </c>
      <c r="F73" s="7">
        <f t="shared" si="0"/>
        <v>18.24</v>
      </c>
      <c r="G73" s="6">
        <f>ROUND(+'Emergency Room'!H168,0)</f>
        <v>1197748</v>
      </c>
      <c r="H73" s="6">
        <f>ROUND(+'Emergency Room'!F168,0)</f>
        <v>58202</v>
      </c>
      <c r="I73" s="7">
        <f t="shared" si="1"/>
        <v>20.58</v>
      </c>
      <c r="J73" s="7"/>
      <c r="K73" s="8">
        <f t="shared" si="2"/>
        <v>0.1283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Room'!H69,0)</f>
        <v>2664614</v>
      </c>
      <c r="E74" s="6">
        <f>ROUND(+'Emergency Room'!F69,0)</f>
        <v>72187</v>
      </c>
      <c r="F74" s="7">
        <f t="shared" si="0"/>
        <v>36.91</v>
      </c>
      <c r="G74" s="6">
        <f>ROUND(+'Emergency Room'!H169,0)</f>
        <v>3143033</v>
      </c>
      <c r="H74" s="6">
        <f>ROUND(+'Emergency Room'!F169,0)</f>
        <v>62225</v>
      </c>
      <c r="I74" s="7">
        <f t="shared" si="1"/>
        <v>50.51</v>
      </c>
      <c r="J74" s="7"/>
      <c r="K74" s="8">
        <f t="shared" si="2"/>
        <v>0.3685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Room'!H70,0)</f>
        <v>1530568</v>
      </c>
      <c r="E75" s="6">
        <f>ROUND(+'Emergency Room'!F70,0)</f>
        <v>55766</v>
      </c>
      <c r="F75" s="7">
        <f aca="true" t="shared" si="3" ref="F75:F106">IF(D75=0,"",IF(E75=0,"",ROUND(D75/E75,2)))</f>
        <v>27.45</v>
      </c>
      <c r="G75" s="6">
        <f>ROUND(+'Emergency Room'!H170,0)</f>
        <v>1716330</v>
      </c>
      <c r="H75" s="6">
        <f>ROUND(+'Emergency Room'!F170,0)</f>
        <v>55240</v>
      </c>
      <c r="I75" s="7">
        <f aca="true" t="shared" si="4" ref="I75:I106">IF(G75=0,"",IF(H75=0,"",ROUND(G75/H75,2)))</f>
        <v>31.07</v>
      </c>
      <c r="J75" s="7"/>
      <c r="K75" s="8">
        <f aca="true" t="shared" si="5" ref="K75:K106">IF(D75=0,"",IF(E75=0,"",IF(G75=0,"",IF(H75=0,"",ROUND(I75/F75-1,4)))))</f>
        <v>0.1319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Room'!H71,0)</f>
        <v>189056</v>
      </c>
      <c r="E76" s="6">
        <f>ROUND(+'Emergency Room'!F71,0)</f>
        <v>4216</v>
      </c>
      <c r="F76" s="7">
        <f t="shared" si="3"/>
        <v>44.84</v>
      </c>
      <c r="G76" s="6">
        <f>ROUND(+'Emergency Room'!H171,0)</f>
        <v>193884</v>
      </c>
      <c r="H76" s="6">
        <f>ROUND(+'Emergency Room'!F171,0)</f>
        <v>4652</v>
      </c>
      <c r="I76" s="7">
        <f t="shared" si="4"/>
        <v>41.68</v>
      </c>
      <c r="J76" s="7"/>
      <c r="K76" s="8">
        <f t="shared" si="5"/>
        <v>-0.0705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Room'!H72,0)</f>
        <v>30959</v>
      </c>
      <c r="E77" s="6">
        <f>ROUND(+'Emergency Room'!F72,0)</f>
        <v>2098</v>
      </c>
      <c r="F77" s="7">
        <f t="shared" si="3"/>
        <v>14.76</v>
      </c>
      <c r="G77" s="6">
        <f>ROUND(+'Emergency Room'!H172,0)</f>
        <v>40687</v>
      </c>
      <c r="H77" s="6">
        <f>ROUND(+'Emergency Room'!F172,0)</f>
        <v>2157</v>
      </c>
      <c r="I77" s="7">
        <f t="shared" si="4"/>
        <v>18.86</v>
      </c>
      <c r="J77" s="7"/>
      <c r="K77" s="8">
        <f t="shared" si="5"/>
        <v>0.2778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Room'!H73,0)</f>
        <v>686823</v>
      </c>
      <c r="E78" s="6">
        <f>ROUND(+'Emergency Room'!F73,0)</f>
        <v>30065</v>
      </c>
      <c r="F78" s="7">
        <f t="shared" si="3"/>
        <v>22.84</v>
      </c>
      <c r="G78" s="6">
        <f>ROUND(+'Emergency Room'!H173,0)</f>
        <v>725918</v>
      </c>
      <c r="H78" s="6">
        <f>ROUND(+'Emergency Room'!F173,0)</f>
        <v>26708</v>
      </c>
      <c r="I78" s="7">
        <f t="shared" si="4"/>
        <v>27.18</v>
      </c>
      <c r="J78" s="7"/>
      <c r="K78" s="8">
        <f t="shared" si="5"/>
        <v>0.19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Room'!H74,0)</f>
        <v>157661</v>
      </c>
      <c r="E79" s="6">
        <f>ROUND(+'Emergency Room'!F74,0)</f>
        <v>9197</v>
      </c>
      <c r="F79" s="7">
        <f t="shared" si="3"/>
        <v>17.14</v>
      </c>
      <c r="G79" s="6">
        <f>ROUND(+'Emergency Room'!H174,0)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Room'!H75,0)</f>
        <v>3109171</v>
      </c>
      <c r="E80" s="6">
        <f>ROUND(+'Emergency Room'!F75,0)</f>
        <v>111075</v>
      </c>
      <c r="F80" s="7">
        <f t="shared" si="3"/>
        <v>27.99</v>
      </c>
      <c r="G80" s="6">
        <f>ROUND(+'Emergency Room'!H175,0)</f>
        <v>3553685</v>
      </c>
      <c r="H80" s="6">
        <f>ROUND(+'Emergency Room'!F175,0)</f>
        <v>114031</v>
      </c>
      <c r="I80" s="7">
        <f t="shared" si="4"/>
        <v>31.16</v>
      </c>
      <c r="J80" s="7"/>
      <c r="K80" s="8">
        <f t="shared" si="5"/>
        <v>0.1133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Room'!H76,0)</f>
        <v>572244</v>
      </c>
      <c r="E81" s="6">
        <f>ROUND(+'Emergency Room'!F76,0)</f>
        <v>9633</v>
      </c>
      <c r="F81" s="7">
        <f t="shared" si="3"/>
        <v>59.4</v>
      </c>
      <c r="G81" s="6">
        <f>ROUND(+'Emergency Room'!H176,0)</f>
        <v>675094</v>
      </c>
      <c r="H81" s="6">
        <f>ROUND(+'Emergency Room'!F176,0)</f>
        <v>10145</v>
      </c>
      <c r="I81" s="7">
        <f t="shared" si="4"/>
        <v>66.54</v>
      </c>
      <c r="J81" s="7"/>
      <c r="K81" s="8">
        <f t="shared" si="5"/>
        <v>0.1202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Room'!H77,0)</f>
        <v>252952</v>
      </c>
      <c r="E82" s="6">
        <f>ROUND(+'Emergency Room'!F77,0)</f>
        <v>5389</v>
      </c>
      <c r="F82" s="7">
        <f t="shared" si="3"/>
        <v>46.94</v>
      </c>
      <c r="G82" s="6">
        <f>ROUND(+'Emergency Room'!H177,0)</f>
        <v>264741</v>
      </c>
      <c r="H82" s="6">
        <f>ROUND(+'Emergency Room'!F177,0)</f>
        <v>5670</v>
      </c>
      <c r="I82" s="7">
        <f t="shared" si="4"/>
        <v>46.69</v>
      </c>
      <c r="J82" s="7"/>
      <c r="K82" s="8">
        <f t="shared" si="5"/>
        <v>-0.0053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Room'!H78,0)</f>
        <v>2769284</v>
      </c>
      <c r="E83" s="6">
        <f>ROUND(+'Emergency Room'!F78,0)</f>
        <v>34915</v>
      </c>
      <c r="F83" s="7">
        <f t="shared" si="3"/>
        <v>79.32</v>
      </c>
      <c r="G83" s="6">
        <f>ROUND(+'Emergency Room'!H178,0)</f>
        <v>3812289</v>
      </c>
      <c r="H83" s="6">
        <f>ROUND(+'Emergency Room'!F178,0)</f>
        <v>33267</v>
      </c>
      <c r="I83" s="7">
        <f t="shared" si="4"/>
        <v>114.6</v>
      </c>
      <c r="J83" s="7"/>
      <c r="K83" s="8">
        <f t="shared" si="5"/>
        <v>0.4448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Room'!H79,0)</f>
        <v>2595100</v>
      </c>
      <c r="E84" s="6">
        <f>ROUND(+'Emergency Room'!F79,0)</f>
        <v>64147</v>
      </c>
      <c r="F84" s="7">
        <f t="shared" si="3"/>
        <v>40.46</v>
      </c>
      <c r="G84" s="6">
        <f>ROUND(+'Emergency Room'!H179,0)</f>
        <v>3111390</v>
      </c>
      <c r="H84" s="6">
        <f>ROUND(+'Emergency Room'!F179,0)</f>
        <v>64224</v>
      </c>
      <c r="I84" s="7">
        <f t="shared" si="4"/>
        <v>48.45</v>
      </c>
      <c r="J84" s="7"/>
      <c r="K84" s="8">
        <f t="shared" si="5"/>
        <v>0.1975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Room'!H80,0)</f>
        <v>27944</v>
      </c>
      <c r="E85" s="6">
        <f>ROUND(+'Emergency Room'!F80,0)</f>
        <v>528</v>
      </c>
      <c r="F85" s="7">
        <f t="shared" si="3"/>
        <v>52.92</v>
      </c>
      <c r="G85" s="6">
        <f>ROUND(+'Emergency Room'!H180,0)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Room'!H81,0)</f>
        <v>654786</v>
      </c>
      <c r="E86" s="6">
        <f>ROUND(+'Emergency Room'!F81,0)</f>
        <v>32761</v>
      </c>
      <c r="F86" s="7">
        <f t="shared" si="3"/>
        <v>19.99</v>
      </c>
      <c r="G86" s="6">
        <f>ROUND(+'Emergency Room'!H181,0)</f>
        <v>783765</v>
      </c>
      <c r="H86" s="6">
        <f>ROUND(+'Emergency Room'!F181,0)</f>
        <v>44529</v>
      </c>
      <c r="I86" s="7">
        <f t="shared" si="4"/>
        <v>17.6</v>
      </c>
      <c r="J86" s="7"/>
      <c r="K86" s="8">
        <f t="shared" si="5"/>
        <v>-0.1196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Room'!H82,0)</f>
        <v>798494</v>
      </c>
      <c r="E87" s="6">
        <f>ROUND(+'Emergency Room'!F82,0)</f>
        <v>38851</v>
      </c>
      <c r="F87" s="7">
        <f t="shared" si="3"/>
        <v>20.55</v>
      </c>
      <c r="G87" s="6">
        <f>ROUND(+'Emergency Room'!H182,0)</f>
        <v>873068</v>
      </c>
      <c r="H87" s="6">
        <f>ROUND(+'Emergency Room'!F182,0)</f>
        <v>38520</v>
      </c>
      <c r="I87" s="7">
        <f t="shared" si="4"/>
        <v>22.67</v>
      </c>
      <c r="J87" s="7"/>
      <c r="K87" s="8">
        <f t="shared" si="5"/>
        <v>0.1032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Room'!H83,0)</f>
        <v>76392</v>
      </c>
      <c r="E88" s="6">
        <f>ROUND(+'Emergency Room'!F83,0)</f>
        <v>7004</v>
      </c>
      <c r="F88" s="7">
        <f t="shared" si="3"/>
        <v>10.91</v>
      </c>
      <c r="G88" s="6">
        <f>ROUND(+'Emergency Room'!H183,0)</f>
        <v>78369</v>
      </c>
      <c r="H88" s="6">
        <f>ROUND(+'Emergency Room'!F183,0)</f>
        <v>7403</v>
      </c>
      <c r="I88" s="7">
        <f t="shared" si="4"/>
        <v>10.59</v>
      </c>
      <c r="J88" s="7"/>
      <c r="K88" s="8">
        <f t="shared" si="5"/>
        <v>-0.0293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Room'!H84,0)</f>
        <v>1000993</v>
      </c>
      <c r="E89" s="6">
        <f>ROUND(+'Emergency Room'!F84,0)</f>
        <v>32668</v>
      </c>
      <c r="F89" s="7">
        <f t="shared" si="3"/>
        <v>30.64</v>
      </c>
      <c r="G89" s="6">
        <f>ROUND(+'Emergency Room'!H184,0)</f>
        <v>820497</v>
      </c>
      <c r="H89" s="6">
        <f>ROUND(+'Emergency Room'!F184,0)</f>
        <v>35273</v>
      </c>
      <c r="I89" s="7">
        <f t="shared" si="4"/>
        <v>23.26</v>
      </c>
      <c r="J89" s="7"/>
      <c r="K89" s="8">
        <f t="shared" si="5"/>
        <v>-0.2409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Room'!H85,0)</f>
        <v>201757</v>
      </c>
      <c r="E90" s="6">
        <f>ROUND(+'Emergency Room'!F85,0)</f>
        <v>7856</v>
      </c>
      <c r="F90" s="7">
        <f t="shared" si="3"/>
        <v>25.68</v>
      </c>
      <c r="G90" s="6">
        <f>ROUND(+'Emergency Room'!H185,0)</f>
        <v>256621</v>
      </c>
      <c r="H90" s="6">
        <f>ROUND(+'Emergency Room'!F185,0)</f>
        <v>10321</v>
      </c>
      <c r="I90" s="7">
        <f t="shared" si="4"/>
        <v>24.86</v>
      </c>
      <c r="J90" s="7"/>
      <c r="K90" s="8">
        <f t="shared" si="5"/>
        <v>-0.0319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Room'!H86,0)</f>
        <v>139061</v>
      </c>
      <c r="E91" s="6">
        <f>ROUND(+'Emergency Room'!F86,0)</f>
        <v>4887</v>
      </c>
      <c r="F91" s="7">
        <f t="shared" si="3"/>
        <v>28.46</v>
      </c>
      <c r="G91" s="6">
        <f>ROUND(+'Emergency Room'!H186,0)</f>
        <v>199174</v>
      </c>
      <c r="H91" s="6">
        <f>ROUND(+'Emergency Room'!F186,0)</f>
        <v>4799</v>
      </c>
      <c r="I91" s="7">
        <f t="shared" si="4"/>
        <v>41.5</v>
      </c>
      <c r="J91" s="7"/>
      <c r="K91" s="8">
        <f t="shared" si="5"/>
        <v>0.4582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Room'!H87,0)</f>
        <v>180841</v>
      </c>
      <c r="E92" s="6">
        <f>ROUND(+'Emergency Room'!F87,0)</f>
        <v>3720</v>
      </c>
      <c r="F92" s="7">
        <f t="shared" si="3"/>
        <v>48.61</v>
      </c>
      <c r="G92" s="6">
        <f>ROUND(+'Emergency Room'!H187,0)</f>
        <v>224885</v>
      </c>
      <c r="H92" s="6">
        <f>ROUND(+'Emergency Room'!F187,0)</f>
        <v>4028</v>
      </c>
      <c r="I92" s="7">
        <f t="shared" si="4"/>
        <v>55.83</v>
      </c>
      <c r="J92" s="7"/>
      <c r="K92" s="8">
        <f t="shared" si="5"/>
        <v>0.1485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Room'!H88,0)</f>
        <v>59152</v>
      </c>
      <c r="E93" s="6">
        <f>ROUND(+'Emergency Room'!F88,0)</f>
        <v>16557</v>
      </c>
      <c r="F93" s="7">
        <f t="shared" si="3"/>
        <v>3.57</v>
      </c>
      <c r="G93" s="6">
        <f>ROUND(+'Emergency Room'!H188,0)</f>
        <v>103104</v>
      </c>
      <c r="H93" s="6">
        <f>ROUND(+'Emergency Room'!F188,0)</f>
        <v>15355</v>
      </c>
      <c r="I93" s="7">
        <f t="shared" si="4"/>
        <v>6.71</v>
      </c>
      <c r="J93" s="7"/>
      <c r="K93" s="8">
        <f t="shared" si="5"/>
        <v>0.8796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Room'!H89,0)</f>
        <v>486048</v>
      </c>
      <c r="E94" s="6">
        <f>ROUND(+'Emergency Room'!F89,0)</f>
        <v>20901</v>
      </c>
      <c r="F94" s="7">
        <f t="shared" si="3"/>
        <v>23.25</v>
      </c>
      <c r="G94" s="6">
        <f>ROUND(+'Emergency Room'!H189,0)</f>
        <v>527692</v>
      </c>
      <c r="H94" s="6">
        <f>ROUND(+'Emergency Room'!F189,0)</f>
        <v>25306</v>
      </c>
      <c r="I94" s="7">
        <f t="shared" si="4"/>
        <v>20.85</v>
      </c>
      <c r="J94" s="7"/>
      <c r="K94" s="8">
        <f t="shared" si="5"/>
        <v>-0.1032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Room'!H90,0)</f>
        <v>280546</v>
      </c>
      <c r="E95" s="6">
        <f>ROUND(+'Emergency Room'!F90,0)</f>
        <v>25329</v>
      </c>
      <c r="F95" s="7">
        <f t="shared" si="3"/>
        <v>11.08</v>
      </c>
      <c r="G95" s="6">
        <f>ROUND(+'Emergency Room'!H190,0)</f>
        <v>358536</v>
      </c>
      <c r="H95" s="6">
        <f>ROUND(+'Emergency Room'!F190,0)</f>
        <v>27142</v>
      </c>
      <c r="I95" s="7">
        <f t="shared" si="4"/>
        <v>13.21</v>
      </c>
      <c r="J95" s="7"/>
      <c r="K95" s="8">
        <f t="shared" si="5"/>
        <v>0.1922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Room'!H91,0)</f>
        <v>1363886</v>
      </c>
      <c r="E96" s="6">
        <f>ROUND(+'Emergency Room'!F91,0)</f>
        <v>47727</v>
      </c>
      <c r="F96" s="7">
        <f t="shared" si="3"/>
        <v>28.58</v>
      </c>
      <c r="G96" s="6">
        <f>ROUND(+'Emergency Room'!H191,0)</f>
        <v>1565936</v>
      </c>
      <c r="H96" s="6">
        <f>ROUND(+'Emergency Room'!F191,0)</f>
        <v>48829</v>
      </c>
      <c r="I96" s="7">
        <f t="shared" si="4"/>
        <v>32.07</v>
      </c>
      <c r="J96" s="7"/>
      <c r="K96" s="8">
        <f t="shared" si="5"/>
        <v>0.1221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Room'!H92,0)</f>
        <v>0</v>
      </c>
      <c r="E97" s="6">
        <f>ROUND(+'Emergency Room'!F92,0)</f>
        <v>0</v>
      </c>
      <c r="F97" s="7">
        <f t="shared" si="3"/>
      </c>
      <c r="G97" s="6">
        <f>ROUND(+'Emergency Room'!H192,0)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Room'!H93,0)</f>
        <v>0</v>
      </c>
      <c r="E98" s="6">
        <f>ROUND(+'Emergency Room'!F93,0)</f>
        <v>0</v>
      </c>
      <c r="F98" s="7">
        <f t="shared" si="3"/>
      </c>
      <c r="G98" s="6">
        <f>ROUND(+'Emergency Room'!H193,0)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Room'!H94,0)</f>
        <v>0</v>
      </c>
      <c r="E99" s="6">
        <f>ROUND(+'Emergency Room'!F94,0)</f>
        <v>0</v>
      </c>
      <c r="F99" s="7">
        <f t="shared" si="3"/>
      </c>
      <c r="G99" s="6">
        <f>ROUND(+'Emergency Room'!H194,0)</f>
        <v>690674</v>
      </c>
      <c r="H99" s="6">
        <f>ROUND(+'Emergency Room'!F194,0)</f>
        <v>33221</v>
      </c>
      <c r="I99" s="7">
        <f t="shared" si="4"/>
        <v>20.79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Room'!H95,0)</f>
        <v>421541</v>
      </c>
      <c r="E100" s="6">
        <f>ROUND(+'Emergency Room'!F95,0)</f>
        <v>16327</v>
      </c>
      <c r="F100" s="7">
        <f t="shared" si="3"/>
        <v>25.82</v>
      </c>
      <c r="G100" s="6">
        <f>ROUND(+'Emergency Room'!H195,0)</f>
        <v>449758</v>
      </c>
      <c r="H100" s="6">
        <f>ROUND(+'Emergency Room'!F195,0)</f>
        <v>15973</v>
      </c>
      <c r="I100" s="7">
        <f t="shared" si="4"/>
        <v>28.16</v>
      </c>
      <c r="J100" s="7"/>
      <c r="K100" s="8">
        <f t="shared" si="5"/>
        <v>0.0906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Room'!H96,0)</f>
        <v>717573</v>
      </c>
      <c r="E101" s="6">
        <f>ROUND(+'Emergency Room'!F96,0)</f>
        <v>33316</v>
      </c>
      <c r="F101" s="7">
        <f t="shared" si="3"/>
        <v>21.54</v>
      </c>
      <c r="G101" s="6">
        <f>ROUND(+'Emergency Room'!H196,0)</f>
        <v>809140</v>
      </c>
      <c r="H101" s="6">
        <f>ROUND(+'Emergency Room'!F196,0)</f>
        <v>34419</v>
      </c>
      <c r="I101" s="7">
        <f t="shared" si="4"/>
        <v>23.51</v>
      </c>
      <c r="J101" s="7"/>
      <c r="K101" s="8">
        <f t="shared" si="5"/>
        <v>0.0915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Room'!H97,0)</f>
        <v>940981</v>
      </c>
      <c r="E102" s="6">
        <f>ROUND(+'Emergency Room'!F97,0)</f>
        <v>48821</v>
      </c>
      <c r="F102" s="7">
        <f t="shared" si="3"/>
        <v>19.27</v>
      </c>
      <c r="G102" s="6">
        <f>ROUND(+'Emergency Room'!H197,0)</f>
        <v>994665</v>
      </c>
      <c r="H102" s="6">
        <f>ROUND(+'Emergency Room'!F197,0)</f>
        <v>47997</v>
      </c>
      <c r="I102" s="7">
        <f t="shared" si="4"/>
        <v>20.72</v>
      </c>
      <c r="J102" s="7"/>
      <c r="K102" s="8">
        <f t="shared" si="5"/>
        <v>0.0752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Room'!H98,0)</f>
        <v>0</v>
      </c>
      <c r="E103" s="6">
        <f>ROUND(+'Emergency Room'!F98,0)</f>
        <v>0</v>
      </c>
      <c r="F103" s="7">
        <f t="shared" si="3"/>
      </c>
      <c r="G103" s="6">
        <f>ROUND(+'Emergency Room'!H198,0)</f>
        <v>282931</v>
      </c>
      <c r="H103" s="6">
        <f>ROUND(+'Emergency Room'!F198,0)</f>
        <v>4660</v>
      </c>
      <c r="I103" s="7">
        <f t="shared" si="4"/>
        <v>60.71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Room'!H99,0)</f>
        <v>0</v>
      </c>
      <c r="E104" s="6">
        <f>ROUND(+'Emergency Room'!F99,0)</f>
        <v>0</v>
      </c>
      <c r="F104" s="7">
        <f t="shared" si="3"/>
      </c>
      <c r="G104" s="6">
        <f>ROUND(+'Emergency Room'!H199,0)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Room'!H100,0)</f>
        <v>0</v>
      </c>
      <c r="E105" s="6">
        <f>ROUND(+'Emergency Room'!F100,0)</f>
        <v>0</v>
      </c>
      <c r="F105" s="7">
        <f t="shared" si="3"/>
      </c>
      <c r="G105" s="6">
        <f>ROUND(+'Emergency Room'!H200,0)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Room'!H101,0)</f>
        <v>0</v>
      </c>
      <c r="E106" s="6">
        <f>ROUND(+'Emergency Room'!F101,0)</f>
        <v>0</v>
      </c>
      <c r="F106" s="7">
        <f t="shared" si="3"/>
      </c>
      <c r="G106" s="6">
        <f>ROUND(+'Emergency Room'!H201,0)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9" ht="12">
      <c r="A1" s="3" t="s">
        <v>8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360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24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39</v>
      </c>
      <c r="F8" s="1" t="s">
        <v>2</v>
      </c>
      <c r="G8" s="1" t="s">
        <v>39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40</v>
      </c>
      <c r="E9" s="1" t="s">
        <v>4</v>
      </c>
      <c r="F9" s="1" t="s">
        <v>4</v>
      </c>
      <c r="G9" s="1" t="s">
        <v>40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Room'!I5,0)</f>
        <v>2346672</v>
      </c>
      <c r="E10" s="6">
        <f>ROUND(+'Emergency Room'!F5,0)</f>
        <v>85148</v>
      </c>
      <c r="F10" s="7">
        <f>IF(D10=0,"",IF(E10=0,"",ROUND(D10/E10,2)))</f>
        <v>27.56</v>
      </c>
      <c r="G10" s="6">
        <f>ROUND(+'Emergency Room'!I105,0)</f>
        <v>2600035</v>
      </c>
      <c r="H10" s="6">
        <f>ROUND(+'Emergency Room'!F105,0)</f>
        <v>85744</v>
      </c>
      <c r="I10" s="7">
        <f>IF(G10=0,"",IF(H10=0,"",ROUND(G10/H10,2)))</f>
        <v>30.32</v>
      </c>
      <c r="J10" s="7"/>
      <c r="K10" s="8">
        <f>IF(D10=0,"",IF(E10=0,"",IF(G10=0,"",IF(H10=0,"",ROUND(I10/F10-1,4)))))</f>
        <v>0.1001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Room'!I6,0)</f>
        <v>686701</v>
      </c>
      <c r="E11" s="6">
        <f>ROUND(+'Emergency Room'!F6,0)</f>
        <v>22170</v>
      </c>
      <c r="F11" s="7">
        <f aca="true" t="shared" si="0" ref="F11:F74">IF(D11=0,"",IF(E11=0,"",ROUND(D11/E11,2)))</f>
        <v>30.97</v>
      </c>
      <c r="G11" s="6">
        <f>ROUND(+'Emergency Room'!I106,0)</f>
        <v>675217</v>
      </c>
      <c r="H11" s="6">
        <f>ROUND(+'Emergency Room'!F106,0)</f>
        <v>21748</v>
      </c>
      <c r="I11" s="7">
        <f aca="true" t="shared" si="1" ref="I11:I74">IF(G11=0,"",IF(H11=0,"",ROUND(G11/H11,2)))</f>
        <v>31.05</v>
      </c>
      <c r="J11" s="7"/>
      <c r="K11" s="8">
        <f aca="true" t="shared" si="2" ref="K11:K74">IF(D11=0,"",IF(E11=0,"",IF(G11=0,"",IF(H11=0,"",ROUND(I11/F11-1,4)))))</f>
        <v>0.0026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Room'!I7,0)</f>
        <v>207117</v>
      </c>
      <c r="E12" s="6">
        <f>ROUND(+'Emergency Room'!F7,0)</f>
        <v>5076</v>
      </c>
      <c r="F12" s="7">
        <f t="shared" si="0"/>
        <v>40.8</v>
      </c>
      <c r="G12" s="6">
        <f>ROUND(+'Emergency Room'!I107,0)</f>
        <v>347618</v>
      </c>
      <c r="H12" s="6">
        <f>ROUND(+'Emergency Room'!F107,0)</f>
        <v>4928</v>
      </c>
      <c r="I12" s="7">
        <f t="shared" si="1"/>
        <v>70.54</v>
      </c>
      <c r="J12" s="7"/>
      <c r="K12" s="8">
        <f t="shared" si="2"/>
        <v>0.7289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Room'!I8,0)</f>
        <v>2065</v>
      </c>
      <c r="E13" s="6">
        <f>ROUND(+'Emergency Room'!F8,0)</f>
        <v>27158</v>
      </c>
      <c r="F13" s="7">
        <f t="shared" si="0"/>
        <v>0.08</v>
      </c>
      <c r="G13" s="6">
        <f>ROUND(+'Emergency Room'!I108,0)</f>
        <v>0</v>
      </c>
      <c r="H13" s="6">
        <f>ROUND(+'Emergency Room'!F108,0)</f>
        <v>24543</v>
      </c>
      <c r="I13" s="7">
        <f t="shared" si="1"/>
      </c>
      <c r="J13" s="7"/>
      <c r="K13" s="8">
        <f t="shared" si="2"/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Room'!I9,0)</f>
        <v>0</v>
      </c>
      <c r="E14" s="6">
        <f>ROUND(+'Emergency Room'!F9,0)</f>
        <v>37508</v>
      </c>
      <c r="F14" s="7">
        <f t="shared" si="0"/>
      </c>
      <c r="G14" s="6">
        <f>ROUND(+'Emergency Room'!I109,0)</f>
        <v>0</v>
      </c>
      <c r="H14" s="6">
        <f>ROUND(+'Emergency Room'!F109,0)</f>
        <v>38414</v>
      </c>
      <c r="I14" s="7">
        <f t="shared" si="1"/>
      </c>
      <c r="J14" s="7"/>
      <c r="K14" s="8">
        <f t="shared" si="2"/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Room'!I10,0)</f>
        <v>0</v>
      </c>
      <c r="E15" s="6">
        <f>ROUND(+'Emergency Room'!F10,0)</f>
        <v>29608</v>
      </c>
      <c r="F15" s="7">
        <f t="shared" si="0"/>
      </c>
      <c r="G15" s="6">
        <f>ROUND(+'Emergency Room'!I110,0)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Room'!I11,0)</f>
        <v>313880</v>
      </c>
      <c r="E16" s="6">
        <f>ROUND(+'Emergency Room'!F11,0)</f>
        <v>7654</v>
      </c>
      <c r="F16" s="7">
        <f t="shared" si="0"/>
        <v>41.01</v>
      </c>
      <c r="G16" s="6">
        <f>ROUND(+'Emergency Room'!I111,0)</f>
        <v>114075</v>
      </c>
      <c r="H16" s="6">
        <f>ROUND(+'Emergency Room'!F111,0)</f>
        <v>6999</v>
      </c>
      <c r="I16" s="7">
        <f t="shared" si="1"/>
        <v>16.3</v>
      </c>
      <c r="J16" s="7"/>
      <c r="K16" s="8">
        <f t="shared" si="2"/>
        <v>-0.6025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Room'!I12,0)</f>
        <v>2154804</v>
      </c>
      <c r="E17" s="6">
        <f>ROUND(+'Emergency Room'!F12,0)</f>
        <v>25501</v>
      </c>
      <c r="F17" s="7">
        <f t="shared" si="0"/>
        <v>84.5</v>
      </c>
      <c r="G17" s="6">
        <f>ROUND(+'Emergency Room'!I112,0)</f>
        <v>2576824</v>
      </c>
      <c r="H17" s="6">
        <f>ROUND(+'Emergency Room'!F112,0)</f>
        <v>26532</v>
      </c>
      <c r="I17" s="7">
        <f t="shared" si="1"/>
        <v>97.12</v>
      </c>
      <c r="J17" s="7"/>
      <c r="K17" s="8">
        <f t="shared" si="2"/>
        <v>0.1493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Room'!I13,0)</f>
        <v>128284</v>
      </c>
      <c r="E18" s="6">
        <f>ROUND(+'Emergency Room'!F13,0)</f>
        <v>9610</v>
      </c>
      <c r="F18" s="7">
        <f t="shared" si="0"/>
        <v>13.35</v>
      </c>
      <c r="G18" s="6">
        <f>ROUND(+'Emergency Room'!I113,0)</f>
        <v>255585</v>
      </c>
      <c r="H18" s="6">
        <f>ROUND(+'Emergency Room'!F113,0)</f>
        <v>4609</v>
      </c>
      <c r="I18" s="7">
        <f t="shared" si="1"/>
        <v>55.45</v>
      </c>
      <c r="J18" s="7"/>
      <c r="K18" s="8">
        <f t="shared" si="2"/>
        <v>3.1536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Room'!I14,0)</f>
        <v>0</v>
      </c>
      <c r="E19" s="6">
        <f>ROUND(+'Emergency Room'!F14,0)</f>
        <v>53958</v>
      </c>
      <c r="F19" s="7">
        <f t="shared" si="0"/>
      </c>
      <c r="G19" s="6">
        <f>ROUND(+'Emergency Room'!I114,0)</f>
        <v>0</v>
      </c>
      <c r="H19" s="6">
        <f>ROUND(+'Emergency Room'!F114,0)</f>
        <v>52957</v>
      </c>
      <c r="I19" s="7">
        <f t="shared" si="1"/>
      </c>
      <c r="J19" s="7"/>
      <c r="K19" s="8">
        <f t="shared" si="2"/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Room'!I15,0)</f>
        <v>0</v>
      </c>
      <c r="E20" s="6">
        <f>ROUND(+'Emergency Room'!F15,0)</f>
        <v>68987</v>
      </c>
      <c r="F20" s="7">
        <f t="shared" si="0"/>
      </c>
      <c r="G20" s="6">
        <f>ROUND(+'Emergency Room'!I115,0)</f>
        <v>0</v>
      </c>
      <c r="H20" s="6">
        <f>ROUND(+'Emergency Room'!F115,0)</f>
        <v>65515</v>
      </c>
      <c r="I20" s="7">
        <f t="shared" si="1"/>
      </c>
      <c r="J20" s="7"/>
      <c r="K20" s="8">
        <f t="shared" si="2"/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Room'!I16,0)</f>
        <v>1131433</v>
      </c>
      <c r="E21" s="6">
        <f>ROUND(+'Emergency Room'!F16,0)</f>
        <v>54546</v>
      </c>
      <c r="F21" s="7">
        <f t="shared" si="0"/>
        <v>20.74</v>
      </c>
      <c r="G21" s="6">
        <f>ROUND(+'Emergency Room'!I116,0)</f>
        <v>1280628</v>
      </c>
      <c r="H21" s="6">
        <f>ROUND(+'Emergency Room'!F116,0)</f>
        <v>59196</v>
      </c>
      <c r="I21" s="7">
        <f t="shared" si="1"/>
        <v>21.63</v>
      </c>
      <c r="J21" s="7"/>
      <c r="K21" s="8">
        <f t="shared" si="2"/>
        <v>0.0429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Room'!I17,0)</f>
        <v>139208</v>
      </c>
      <c r="E22" s="6">
        <f>ROUND(+'Emergency Room'!F17,0)</f>
        <v>12078</v>
      </c>
      <c r="F22" s="7">
        <f t="shared" si="0"/>
        <v>11.53</v>
      </c>
      <c r="G22" s="6">
        <f>ROUND(+'Emergency Room'!I117,0)</f>
        <v>125250</v>
      </c>
      <c r="H22" s="6">
        <f>ROUND(+'Emergency Room'!F117,0)</f>
        <v>13223</v>
      </c>
      <c r="I22" s="7">
        <f t="shared" si="1"/>
        <v>9.47</v>
      </c>
      <c r="J22" s="7"/>
      <c r="K22" s="8">
        <f t="shared" si="2"/>
        <v>-0.1787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Room'!I18,0)</f>
        <v>5753327</v>
      </c>
      <c r="E23" s="6">
        <f>ROUND(+'Emergency Room'!F18,0)</f>
        <v>28173</v>
      </c>
      <c r="F23" s="7">
        <f t="shared" si="0"/>
        <v>204.21</v>
      </c>
      <c r="G23" s="6">
        <f>ROUND(+'Emergency Room'!I118,0)</f>
        <v>3071537</v>
      </c>
      <c r="H23" s="6">
        <f>ROUND(+'Emergency Room'!F118,0)</f>
        <v>35115</v>
      </c>
      <c r="I23" s="7">
        <f t="shared" si="1"/>
        <v>87.47</v>
      </c>
      <c r="J23" s="7"/>
      <c r="K23" s="8">
        <f t="shared" si="2"/>
        <v>-0.5717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Room'!I19,0)</f>
        <v>2004226</v>
      </c>
      <c r="E24" s="6">
        <f>ROUND(+'Emergency Room'!F19,0)</f>
        <v>26841</v>
      </c>
      <c r="F24" s="7">
        <f t="shared" si="0"/>
        <v>74.67</v>
      </c>
      <c r="G24" s="6">
        <f>ROUND(+'Emergency Room'!I119,0)</f>
        <v>2323502</v>
      </c>
      <c r="H24" s="6">
        <f>ROUND(+'Emergency Room'!F119,0)</f>
        <v>27212</v>
      </c>
      <c r="I24" s="7">
        <f t="shared" si="1"/>
        <v>85.39</v>
      </c>
      <c r="J24" s="7"/>
      <c r="K24" s="8">
        <f t="shared" si="2"/>
        <v>0.1436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Room'!I20,0)</f>
        <v>244779</v>
      </c>
      <c r="E25" s="6">
        <f>ROUND(+'Emergency Room'!F20,0)</f>
        <v>36491</v>
      </c>
      <c r="F25" s="7">
        <f t="shared" si="0"/>
        <v>6.71</v>
      </c>
      <c r="G25" s="6">
        <f>ROUND(+'Emergency Room'!I120,0)</f>
        <v>321143</v>
      </c>
      <c r="H25" s="6">
        <f>ROUND(+'Emergency Room'!F120,0)</f>
        <v>36895</v>
      </c>
      <c r="I25" s="7">
        <f t="shared" si="1"/>
        <v>8.7</v>
      </c>
      <c r="J25" s="7"/>
      <c r="K25" s="8">
        <f t="shared" si="2"/>
        <v>0.2966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Room'!I21,0)</f>
        <v>1050794</v>
      </c>
      <c r="E26" s="6">
        <f>ROUND(+'Emergency Room'!F21,0)</f>
        <v>10321</v>
      </c>
      <c r="F26" s="7">
        <f t="shared" si="0"/>
        <v>101.81</v>
      </c>
      <c r="G26" s="6">
        <f>ROUND(+'Emergency Room'!I121,0)</f>
        <v>1131463</v>
      </c>
      <c r="H26" s="6">
        <f>ROUND(+'Emergency Room'!F121,0)</f>
        <v>10232</v>
      </c>
      <c r="I26" s="7">
        <f t="shared" si="1"/>
        <v>110.58</v>
      </c>
      <c r="J26" s="7"/>
      <c r="K26" s="8">
        <f t="shared" si="2"/>
        <v>0.0861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Room'!I22,0)</f>
        <v>224427</v>
      </c>
      <c r="E27" s="6">
        <f>ROUND(+'Emergency Room'!F22,0)</f>
        <v>3808</v>
      </c>
      <c r="F27" s="7">
        <f t="shared" si="0"/>
        <v>58.94</v>
      </c>
      <c r="G27" s="6">
        <f>ROUND(+'Emergency Room'!I122,0)</f>
        <v>344771</v>
      </c>
      <c r="H27" s="6">
        <f>ROUND(+'Emergency Room'!F122,0)</f>
        <v>4232</v>
      </c>
      <c r="I27" s="7">
        <f t="shared" si="1"/>
        <v>81.47</v>
      </c>
      <c r="J27" s="7"/>
      <c r="K27" s="8">
        <f t="shared" si="2"/>
        <v>0.3823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Room'!I23,0)</f>
        <v>466720</v>
      </c>
      <c r="E28" s="6">
        <f>ROUND(+'Emergency Room'!F23,0)</f>
        <v>9819</v>
      </c>
      <c r="F28" s="7">
        <f t="shared" si="0"/>
        <v>47.53</v>
      </c>
      <c r="G28" s="6">
        <f>ROUND(+'Emergency Room'!I123,0)</f>
        <v>839986</v>
      </c>
      <c r="H28" s="6">
        <f>ROUND(+'Emergency Room'!F123,0)</f>
        <v>10761</v>
      </c>
      <c r="I28" s="7">
        <f t="shared" si="1"/>
        <v>78.06</v>
      </c>
      <c r="J28" s="7"/>
      <c r="K28" s="8">
        <f t="shared" si="2"/>
        <v>0.6423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Room'!I24,0)</f>
        <v>2133495</v>
      </c>
      <c r="E29" s="6">
        <f>ROUND(+'Emergency Room'!F24,0)</f>
        <v>21927</v>
      </c>
      <c r="F29" s="7">
        <f t="shared" si="0"/>
        <v>97.3</v>
      </c>
      <c r="G29" s="6">
        <f>ROUND(+'Emergency Room'!I124,0)</f>
        <v>2905435</v>
      </c>
      <c r="H29" s="6">
        <f>ROUND(+'Emergency Room'!F124,0)</f>
        <v>23890</v>
      </c>
      <c r="I29" s="7">
        <f t="shared" si="1"/>
        <v>121.62</v>
      </c>
      <c r="J29" s="7"/>
      <c r="K29" s="8">
        <f t="shared" si="2"/>
        <v>0.2499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Room'!I25,0)</f>
        <v>704938</v>
      </c>
      <c r="E30" s="6">
        <f>ROUND(+'Emergency Room'!F25,0)</f>
        <v>4752</v>
      </c>
      <c r="F30" s="7">
        <f t="shared" si="0"/>
        <v>148.35</v>
      </c>
      <c r="G30" s="6">
        <f>ROUND(+'Emergency Room'!I125,0)</f>
        <v>628959</v>
      </c>
      <c r="H30" s="6">
        <f>ROUND(+'Emergency Room'!F125,0)</f>
        <v>4752</v>
      </c>
      <c r="I30" s="7">
        <f t="shared" si="1"/>
        <v>132.36</v>
      </c>
      <c r="J30" s="7"/>
      <c r="K30" s="8">
        <f t="shared" si="2"/>
        <v>-0.1078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Room'!I26,0)</f>
        <v>719061</v>
      </c>
      <c r="E31" s="6">
        <f>ROUND(+'Emergency Room'!F26,0)</f>
        <v>4485</v>
      </c>
      <c r="F31" s="7">
        <f t="shared" si="0"/>
        <v>160.33</v>
      </c>
      <c r="G31" s="6">
        <f>ROUND(+'Emergency Room'!I126,0)</f>
        <v>864093</v>
      </c>
      <c r="H31" s="6">
        <f>ROUND(+'Emergency Room'!F126,0)</f>
        <v>4315</v>
      </c>
      <c r="I31" s="7">
        <f t="shared" si="1"/>
        <v>200.25</v>
      </c>
      <c r="J31" s="7"/>
      <c r="K31" s="8">
        <f t="shared" si="2"/>
        <v>0.249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Room'!I27,0)</f>
        <v>13941069</v>
      </c>
      <c r="E32" s="6">
        <f>ROUND(+'Emergency Room'!F27,0)</f>
        <v>66443</v>
      </c>
      <c r="F32" s="7">
        <f t="shared" si="0"/>
        <v>209.82</v>
      </c>
      <c r="G32" s="6">
        <f>ROUND(+'Emergency Room'!I127,0)</f>
        <v>17004584</v>
      </c>
      <c r="H32" s="6">
        <f>ROUND(+'Emergency Room'!F127,0)</f>
        <v>77289</v>
      </c>
      <c r="I32" s="7">
        <f t="shared" si="1"/>
        <v>220.01</v>
      </c>
      <c r="J32" s="7"/>
      <c r="K32" s="8">
        <f t="shared" si="2"/>
        <v>0.0486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Room'!I28,0)</f>
        <v>5599510</v>
      </c>
      <c r="E33" s="6">
        <f>ROUND(+'Emergency Room'!F28,0)</f>
        <v>34664</v>
      </c>
      <c r="F33" s="7">
        <f t="shared" si="0"/>
        <v>161.54</v>
      </c>
      <c r="G33" s="6">
        <f>ROUND(+'Emergency Room'!I128,0)</f>
        <v>5735515</v>
      </c>
      <c r="H33" s="6">
        <f>ROUND(+'Emergency Room'!F128,0)</f>
        <v>35752</v>
      </c>
      <c r="I33" s="7">
        <f t="shared" si="1"/>
        <v>160.43</v>
      </c>
      <c r="J33" s="7"/>
      <c r="K33" s="8">
        <f t="shared" si="2"/>
        <v>-0.0069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Room'!I29,0)</f>
        <v>403140</v>
      </c>
      <c r="E34" s="6">
        <f>ROUND(+'Emergency Room'!F29,0)</f>
        <v>15283</v>
      </c>
      <c r="F34" s="7">
        <f t="shared" si="0"/>
        <v>26.38</v>
      </c>
      <c r="G34" s="6">
        <f>ROUND(+'Emergency Room'!I129,0)</f>
        <v>422040</v>
      </c>
      <c r="H34" s="6">
        <f>ROUND(+'Emergency Room'!F129,0)</f>
        <v>16340</v>
      </c>
      <c r="I34" s="7">
        <f t="shared" si="1"/>
        <v>25.83</v>
      </c>
      <c r="J34" s="7"/>
      <c r="K34" s="8">
        <f t="shared" si="2"/>
        <v>-0.0208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Room'!I30,0)</f>
        <v>947654</v>
      </c>
      <c r="E35" s="6">
        <f>ROUND(+'Emergency Room'!F30,0)</f>
        <v>7094</v>
      </c>
      <c r="F35" s="7">
        <f t="shared" si="0"/>
        <v>133.59</v>
      </c>
      <c r="G35" s="6">
        <f>ROUND(+'Emergency Room'!I130,0)</f>
        <v>971092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Room'!I31,0)</f>
        <v>64763</v>
      </c>
      <c r="E36" s="6">
        <f>ROUND(+'Emergency Room'!F31,0)</f>
        <v>462</v>
      </c>
      <c r="F36" s="7">
        <f t="shared" si="0"/>
        <v>140.18</v>
      </c>
      <c r="G36" s="6">
        <f>ROUND(+'Emergency Room'!I131,0)</f>
        <v>71879</v>
      </c>
      <c r="H36" s="6">
        <f>ROUND(+'Emergency Room'!F131,0)</f>
        <v>477</v>
      </c>
      <c r="I36" s="7">
        <f t="shared" si="1"/>
        <v>150.69</v>
      </c>
      <c r="J36" s="7"/>
      <c r="K36" s="8">
        <f t="shared" si="2"/>
        <v>0.075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Room'!I32,0)</f>
        <v>139000</v>
      </c>
      <c r="E37" s="6">
        <f>ROUND(+'Emergency Room'!F32,0)</f>
        <v>61440</v>
      </c>
      <c r="F37" s="7">
        <f t="shared" si="0"/>
        <v>2.26</v>
      </c>
      <c r="G37" s="6">
        <f>ROUND(+'Emergency Room'!I132,0)</f>
        <v>170128</v>
      </c>
      <c r="H37" s="6">
        <f>ROUND(+'Emergency Room'!F132,0)</f>
        <v>62324</v>
      </c>
      <c r="I37" s="7">
        <f t="shared" si="1"/>
        <v>2.73</v>
      </c>
      <c r="J37" s="7"/>
      <c r="K37" s="8">
        <f t="shared" si="2"/>
        <v>0.208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Room'!I33,0)</f>
        <v>4057</v>
      </c>
      <c r="E38" s="6">
        <f>ROUND(+'Emergency Room'!F33,0)</f>
        <v>634</v>
      </c>
      <c r="F38" s="7">
        <f t="shared" si="0"/>
        <v>6.4</v>
      </c>
      <c r="G38" s="6">
        <f>ROUND(+'Emergency Room'!I133,0)</f>
        <v>5463</v>
      </c>
      <c r="H38" s="6">
        <f>ROUND(+'Emergency Room'!F133,0)</f>
        <v>634</v>
      </c>
      <c r="I38" s="7">
        <f t="shared" si="1"/>
        <v>8.62</v>
      </c>
      <c r="J38" s="7"/>
      <c r="K38" s="8">
        <f t="shared" si="2"/>
        <v>0.3469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Room'!I34,0)</f>
        <v>400038</v>
      </c>
      <c r="E39" s="6">
        <f>ROUND(+'Emergency Room'!F34,0)</f>
        <v>206672</v>
      </c>
      <c r="F39" s="7">
        <f t="shared" si="0"/>
        <v>1.94</v>
      </c>
      <c r="G39" s="6">
        <f>ROUND(+'Emergency Room'!I134,0)</f>
        <v>237765</v>
      </c>
      <c r="H39" s="6">
        <f>ROUND(+'Emergency Room'!F134,0)</f>
        <v>110603</v>
      </c>
      <c r="I39" s="7">
        <f t="shared" si="1"/>
        <v>2.15</v>
      </c>
      <c r="J39" s="7"/>
      <c r="K39" s="8">
        <f t="shared" si="2"/>
        <v>0.1082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Room'!I35,0)</f>
        <v>1641747</v>
      </c>
      <c r="E40" s="6">
        <f>ROUND(+'Emergency Room'!F35,0)</f>
        <v>11138</v>
      </c>
      <c r="F40" s="7">
        <f t="shared" si="0"/>
        <v>147.4</v>
      </c>
      <c r="G40" s="6">
        <f>ROUND(+'Emergency Room'!I135,0)</f>
        <v>1760678</v>
      </c>
      <c r="H40" s="6">
        <f>ROUND(+'Emergency Room'!F135,0)</f>
        <v>11597</v>
      </c>
      <c r="I40" s="7">
        <f t="shared" si="1"/>
        <v>151.82</v>
      </c>
      <c r="J40" s="7"/>
      <c r="K40" s="8">
        <f t="shared" si="2"/>
        <v>0.03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Room'!I36,0)</f>
        <v>372261</v>
      </c>
      <c r="E41" s="6">
        <f>ROUND(+'Emergency Room'!F36,0)</f>
        <v>4705</v>
      </c>
      <c r="F41" s="7">
        <f t="shared" si="0"/>
        <v>79.12</v>
      </c>
      <c r="G41" s="6">
        <f>ROUND(+'Emergency Room'!I136,0)</f>
        <v>346940</v>
      </c>
      <c r="H41" s="6">
        <f>ROUND(+'Emergency Room'!F136,0)</f>
        <v>4903</v>
      </c>
      <c r="I41" s="7">
        <f t="shared" si="1"/>
        <v>70.76</v>
      </c>
      <c r="J41" s="7"/>
      <c r="K41" s="8">
        <f t="shared" si="2"/>
        <v>-0.1057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Room'!I37,0)</f>
        <v>125968</v>
      </c>
      <c r="E42" s="6">
        <f>ROUND(+'Emergency Room'!F37,0)</f>
        <v>32658</v>
      </c>
      <c r="F42" s="7">
        <f t="shared" si="0"/>
        <v>3.86</v>
      </c>
      <c r="G42" s="6">
        <f>ROUND(+'Emergency Room'!I137,0)</f>
        <v>48823</v>
      </c>
      <c r="H42" s="6">
        <f>ROUND(+'Emergency Room'!F137,0)</f>
        <v>35164</v>
      </c>
      <c r="I42" s="7">
        <f t="shared" si="1"/>
        <v>1.39</v>
      </c>
      <c r="J42" s="7"/>
      <c r="K42" s="8">
        <f t="shared" si="2"/>
        <v>-0.6399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Room'!I38,0)</f>
        <v>124132</v>
      </c>
      <c r="E43" s="6">
        <f>ROUND(+'Emergency Room'!F38,0)</f>
        <v>20776</v>
      </c>
      <c r="F43" s="7">
        <f t="shared" si="0"/>
        <v>5.97</v>
      </c>
      <c r="G43" s="6">
        <f>ROUND(+'Emergency Room'!I138,0)</f>
        <v>70830</v>
      </c>
      <c r="H43" s="6">
        <f>ROUND(+'Emergency Room'!F138,0)</f>
        <v>20974</v>
      </c>
      <c r="I43" s="7">
        <f t="shared" si="1"/>
        <v>3.38</v>
      </c>
      <c r="J43" s="7"/>
      <c r="K43" s="8">
        <f t="shared" si="2"/>
        <v>-0.4338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Room'!I39,0)</f>
        <v>135423</v>
      </c>
      <c r="E44" s="6">
        <f>ROUND(+'Emergency Room'!F39,0)</f>
        <v>22256</v>
      </c>
      <c r="F44" s="7">
        <f t="shared" si="0"/>
        <v>6.08</v>
      </c>
      <c r="G44" s="6">
        <f>ROUND(+'Emergency Room'!I139,0)</f>
        <v>213384</v>
      </c>
      <c r="H44" s="6">
        <f>ROUND(+'Emergency Room'!F139,0)</f>
        <v>22186</v>
      </c>
      <c r="I44" s="7">
        <f t="shared" si="1"/>
        <v>9.62</v>
      </c>
      <c r="J44" s="7"/>
      <c r="K44" s="8">
        <f t="shared" si="2"/>
        <v>0.5822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Room'!I40,0)</f>
        <v>588267</v>
      </c>
      <c r="E45" s="6">
        <f>ROUND(+'Emergency Room'!F40,0)</f>
        <v>3290</v>
      </c>
      <c r="F45" s="7">
        <f t="shared" si="0"/>
        <v>178.8</v>
      </c>
      <c r="G45" s="6">
        <f>ROUND(+'Emergency Room'!I140,0)</f>
        <v>374753</v>
      </c>
      <c r="H45" s="6">
        <f>ROUND(+'Emergency Room'!F140,0)</f>
        <v>3408</v>
      </c>
      <c r="I45" s="7">
        <f t="shared" si="1"/>
        <v>109.96</v>
      </c>
      <c r="J45" s="7"/>
      <c r="K45" s="8">
        <f t="shared" si="2"/>
        <v>-0.385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Room'!I41,0)</f>
        <v>1287596</v>
      </c>
      <c r="E46" s="6">
        <f>ROUND(+'Emergency Room'!F41,0)</f>
        <v>16147</v>
      </c>
      <c r="F46" s="7">
        <f t="shared" si="0"/>
        <v>79.74</v>
      </c>
      <c r="G46" s="6">
        <f>ROUND(+'Emergency Room'!I141,0)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Room'!I42,0)</f>
        <v>0</v>
      </c>
      <c r="E47" s="6">
        <f>ROUND(+'Emergency Room'!F42,0)</f>
        <v>1178</v>
      </c>
      <c r="F47" s="7">
        <f t="shared" si="0"/>
      </c>
      <c r="G47" s="6">
        <f>ROUND(+'Emergency Room'!I142,0)</f>
        <v>4320</v>
      </c>
      <c r="H47" s="6">
        <f>ROUND(+'Emergency Room'!F142,0)</f>
        <v>1183</v>
      </c>
      <c r="I47" s="7">
        <f t="shared" si="1"/>
        <v>3.65</v>
      </c>
      <c r="J47" s="7"/>
      <c r="K47" s="8">
        <f t="shared" si="2"/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Room'!I43,0)</f>
        <v>0</v>
      </c>
      <c r="E48" s="6">
        <f>ROUND(+'Emergency Room'!F43,0)</f>
        <v>7211</v>
      </c>
      <c r="F48" s="7">
        <f t="shared" si="0"/>
      </c>
      <c r="G48" s="6">
        <f>ROUND(+'Emergency Room'!I143,0)</f>
        <v>5392</v>
      </c>
      <c r="H48" s="6">
        <f>ROUND(+'Emergency Room'!F143,0)</f>
        <v>7776</v>
      </c>
      <c r="I48" s="7">
        <f t="shared" si="1"/>
        <v>0.69</v>
      </c>
      <c r="J48" s="7"/>
      <c r="K48" s="8">
        <f t="shared" si="2"/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Room'!I44,0)</f>
        <v>8526810</v>
      </c>
      <c r="E49" s="6">
        <f>ROUND(+'Emergency Room'!F44,0)</f>
        <v>61653</v>
      </c>
      <c r="F49" s="7">
        <f t="shared" si="0"/>
        <v>138.3</v>
      </c>
      <c r="G49" s="6">
        <f>ROUND(+'Emergency Room'!I144,0)</f>
        <v>7882292</v>
      </c>
      <c r="H49" s="6">
        <f>ROUND(+'Emergency Room'!F144,0)</f>
        <v>64661</v>
      </c>
      <c r="I49" s="7">
        <f t="shared" si="1"/>
        <v>121.9</v>
      </c>
      <c r="J49" s="7"/>
      <c r="K49" s="8">
        <f t="shared" si="2"/>
        <v>-0.1186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Room'!I45,0)</f>
        <v>0</v>
      </c>
      <c r="E50" s="6">
        <f>ROUND(+'Emergency Room'!F45,0)</f>
        <v>29038</v>
      </c>
      <c r="F50" s="7">
        <f t="shared" si="0"/>
      </c>
      <c r="G50" s="6">
        <f>ROUND(+'Emergency Room'!I145,0)</f>
        <v>0</v>
      </c>
      <c r="H50" s="6">
        <f>ROUND(+'Emergency Room'!F145,0)</f>
        <v>27046</v>
      </c>
      <c r="I50" s="7">
        <f t="shared" si="1"/>
      </c>
      <c r="J50" s="7"/>
      <c r="K50" s="8">
        <f t="shared" si="2"/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Room'!I46,0)</f>
        <v>562629</v>
      </c>
      <c r="E51" s="6">
        <f>ROUND(+'Emergency Room'!F46,0)</f>
        <v>3773</v>
      </c>
      <c r="F51" s="7">
        <f t="shared" si="0"/>
        <v>149.12</v>
      </c>
      <c r="G51" s="6">
        <f>ROUND(+'Emergency Room'!I146,0)</f>
        <v>753315</v>
      </c>
      <c r="H51" s="6">
        <f>ROUND(+'Emergency Room'!F146,0)</f>
        <v>4254</v>
      </c>
      <c r="I51" s="7">
        <f t="shared" si="1"/>
        <v>177.08</v>
      </c>
      <c r="J51" s="7"/>
      <c r="K51" s="8">
        <f t="shared" si="2"/>
        <v>0.1875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Room'!I47,0)</f>
        <v>5324646</v>
      </c>
      <c r="E52" s="6">
        <f>ROUND(+'Emergency Room'!F47,0)</f>
        <v>47008</v>
      </c>
      <c r="F52" s="7">
        <f t="shared" si="0"/>
        <v>113.27</v>
      </c>
      <c r="G52" s="6">
        <f>ROUND(+'Emergency Room'!I147,0)</f>
        <v>4782294</v>
      </c>
      <c r="H52" s="6">
        <f>ROUND(+'Emergency Room'!F147,0)</f>
        <v>38037</v>
      </c>
      <c r="I52" s="7">
        <f t="shared" si="1"/>
        <v>125.73</v>
      </c>
      <c r="J52" s="7"/>
      <c r="K52" s="8">
        <f t="shared" si="2"/>
        <v>0.11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Room'!I48,0)</f>
        <v>600888</v>
      </c>
      <c r="E53" s="6">
        <f>ROUND(+'Emergency Room'!F48,0)</f>
        <v>50827</v>
      </c>
      <c r="F53" s="7">
        <f t="shared" si="0"/>
        <v>11.82</v>
      </c>
      <c r="G53" s="6">
        <f>ROUND(+'Emergency Room'!I148,0)</f>
        <v>485351</v>
      </c>
      <c r="H53" s="6">
        <f>ROUND(+'Emergency Room'!F148,0)</f>
        <v>53660</v>
      </c>
      <c r="I53" s="7">
        <f t="shared" si="1"/>
        <v>9.04</v>
      </c>
      <c r="J53" s="7"/>
      <c r="K53" s="8">
        <f t="shared" si="2"/>
        <v>-0.2352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Room'!I49,0)</f>
        <v>271343</v>
      </c>
      <c r="E54" s="6">
        <f>ROUND(+'Emergency Room'!F49,0)</f>
        <v>48363</v>
      </c>
      <c r="F54" s="7">
        <f t="shared" si="0"/>
        <v>5.61</v>
      </c>
      <c r="G54" s="6">
        <f>ROUND(+'Emergency Room'!I149,0)</f>
        <v>412083</v>
      </c>
      <c r="H54" s="6">
        <f>ROUND(+'Emergency Room'!F149,0)</f>
        <v>50414</v>
      </c>
      <c r="I54" s="7">
        <f t="shared" si="1"/>
        <v>8.17</v>
      </c>
      <c r="J54" s="7"/>
      <c r="K54" s="8">
        <f t="shared" si="2"/>
        <v>0.4563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Room'!I50,0)</f>
        <v>34200</v>
      </c>
      <c r="E55" s="6">
        <f>ROUND(+'Emergency Room'!F50,0)</f>
        <v>13602</v>
      </c>
      <c r="F55" s="7">
        <f t="shared" si="0"/>
        <v>2.51</v>
      </c>
      <c r="G55" s="6">
        <f>ROUND(+'Emergency Room'!I150,0)</f>
        <v>133266</v>
      </c>
      <c r="H55" s="6">
        <f>ROUND(+'Emergency Room'!F150,0)</f>
        <v>14013</v>
      </c>
      <c r="I55" s="7">
        <f t="shared" si="1"/>
        <v>9.51</v>
      </c>
      <c r="J55" s="7"/>
      <c r="K55" s="8">
        <f t="shared" si="2"/>
        <v>2.7888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Room'!I51,0)</f>
        <v>0</v>
      </c>
      <c r="E56" s="6">
        <f>ROUND(+'Emergency Room'!F51,0)</f>
        <v>2482</v>
      </c>
      <c r="F56" s="7">
        <f t="shared" si="0"/>
      </c>
      <c r="G56" s="6">
        <f>ROUND(+'Emergency Room'!I151,0)</f>
        <v>0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Room'!I52,0)</f>
        <v>0</v>
      </c>
      <c r="E57" s="6">
        <f>ROUND(+'Emergency Room'!F52,0)</f>
        <v>41542</v>
      </c>
      <c r="F57" s="7">
        <f t="shared" si="0"/>
      </c>
      <c r="G57" s="6">
        <f>ROUND(+'Emergency Room'!I152,0)</f>
        <v>0</v>
      </c>
      <c r="H57" s="6">
        <f>ROUND(+'Emergency Room'!F152,0)</f>
        <v>43661</v>
      </c>
      <c r="I57" s="7">
        <f t="shared" si="1"/>
      </c>
      <c r="J57" s="7"/>
      <c r="K57" s="8">
        <f t="shared" si="2"/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Room'!I53,0)</f>
        <v>7839697</v>
      </c>
      <c r="E58" s="6">
        <f>ROUND(+'Emergency Room'!F53,0)</f>
        <v>70712</v>
      </c>
      <c r="F58" s="7">
        <f t="shared" si="0"/>
        <v>110.87</v>
      </c>
      <c r="G58" s="6">
        <f>ROUND(+'Emergency Room'!I153,0)</f>
        <v>8261418</v>
      </c>
      <c r="H58" s="6">
        <f>ROUND(+'Emergency Room'!F153,0)</f>
        <v>72183</v>
      </c>
      <c r="I58" s="7">
        <f t="shared" si="1"/>
        <v>114.45</v>
      </c>
      <c r="J58" s="7"/>
      <c r="K58" s="8">
        <f t="shared" si="2"/>
        <v>0.0323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Room'!I54,0)</f>
        <v>1535331</v>
      </c>
      <c r="E59" s="6">
        <f>ROUND(+'Emergency Room'!F54,0)</f>
        <v>12322</v>
      </c>
      <c r="F59" s="7">
        <f t="shared" si="0"/>
        <v>124.6</v>
      </c>
      <c r="G59" s="6">
        <f>ROUND(+'Emergency Room'!I154,0)</f>
        <v>1718180</v>
      </c>
      <c r="H59" s="6">
        <f>ROUND(+'Emergency Room'!F154,0)</f>
        <v>12738</v>
      </c>
      <c r="I59" s="7">
        <f t="shared" si="1"/>
        <v>134.89</v>
      </c>
      <c r="J59" s="7"/>
      <c r="K59" s="8">
        <f t="shared" si="2"/>
        <v>0.0826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Room'!I55,0)</f>
        <v>0</v>
      </c>
      <c r="E60" s="6">
        <f>ROUND(+'Emergency Room'!F55,0)</f>
        <v>1213</v>
      </c>
      <c r="F60" s="7">
        <f t="shared" si="0"/>
      </c>
      <c r="G60" s="6">
        <f>ROUND(+'Emergency Room'!I155,0)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Room'!I56,0)</f>
        <v>132000</v>
      </c>
      <c r="E61" s="6">
        <f>ROUND(+'Emergency Room'!F56,0)</f>
        <v>75822</v>
      </c>
      <c r="F61" s="7">
        <f t="shared" si="0"/>
        <v>1.74</v>
      </c>
      <c r="G61" s="6">
        <f>ROUND(+'Emergency Room'!I156,0)</f>
        <v>134475</v>
      </c>
      <c r="H61" s="6">
        <f>ROUND(+'Emergency Room'!F156,0)</f>
        <v>76127</v>
      </c>
      <c r="I61" s="7">
        <f t="shared" si="1"/>
        <v>1.77</v>
      </c>
      <c r="J61" s="7"/>
      <c r="K61" s="8">
        <f t="shared" si="2"/>
        <v>0.0172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Room'!I57,0)</f>
        <v>706249</v>
      </c>
      <c r="E62" s="6">
        <f>ROUND(+'Emergency Room'!F57,0)</f>
        <v>58381</v>
      </c>
      <c r="F62" s="7">
        <f t="shared" si="0"/>
        <v>12.1</v>
      </c>
      <c r="G62" s="6">
        <f>ROUND(+'Emergency Room'!I157,0)</f>
        <v>661189</v>
      </c>
      <c r="H62" s="6">
        <f>ROUND(+'Emergency Room'!F157,0)</f>
        <v>57576</v>
      </c>
      <c r="I62" s="7">
        <f t="shared" si="1"/>
        <v>11.48</v>
      </c>
      <c r="J62" s="7"/>
      <c r="K62" s="8">
        <f t="shared" si="2"/>
        <v>-0.0512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Room'!I58,0)</f>
        <v>90338</v>
      </c>
      <c r="E63" s="6">
        <f>ROUND(+'Emergency Room'!F58,0)</f>
        <v>8037</v>
      </c>
      <c r="F63" s="7">
        <f t="shared" si="0"/>
        <v>11.24</v>
      </c>
      <c r="G63" s="6">
        <f>ROUND(+'Emergency Room'!I158,0)</f>
        <v>190937</v>
      </c>
      <c r="H63" s="6">
        <f>ROUND(+'Emergency Room'!F158,0)</f>
        <v>8093</v>
      </c>
      <c r="I63" s="7">
        <f t="shared" si="1"/>
        <v>23.59</v>
      </c>
      <c r="J63" s="7"/>
      <c r="K63" s="8">
        <f t="shared" si="2"/>
        <v>1.0988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Room'!I59,0)</f>
        <v>0</v>
      </c>
      <c r="E64" s="6">
        <f>ROUND(+'Emergency Room'!F59,0)</f>
        <v>0</v>
      </c>
      <c r="F64" s="7">
        <f t="shared" si="0"/>
      </c>
      <c r="G64" s="6">
        <f>ROUND(+'Emergency Room'!I159,0)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Room'!I60,0)</f>
        <v>988211</v>
      </c>
      <c r="E65" s="6">
        <f>ROUND(+'Emergency Room'!F60,0)</f>
        <v>3492</v>
      </c>
      <c r="F65" s="7">
        <f t="shared" si="0"/>
        <v>282.99</v>
      </c>
      <c r="G65" s="6">
        <f>ROUND(+'Emergency Room'!I160,0)</f>
        <v>925693</v>
      </c>
      <c r="H65" s="6">
        <f>ROUND(+'Emergency Room'!F160,0)</f>
        <v>3781</v>
      </c>
      <c r="I65" s="7">
        <f t="shared" si="1"/>
        <v>244.83</v>
      </c>
      <c r="J65" s="7"/>
      <c r="K65" s="8">
        <f t="shared" si="2"/>
        <v>-0.1348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Room'!I61,0)</f>
        <v>2255034</v>
      </c>
      <c r="E66" s="6">
        <f>ROUND(+'Emergency Room'!F61,0)</f>
        <v>20595</v>
      </c>
      <c r="F66" s="7">
        <f t="shared" si="0"/>
        <v>109.49</v>
      </c>
      <c r="G66" s="6">
        <f>ROUND(+'Emergency Room'!I161,0)</f>
        <v>2235132</v>
      </c>
      <c r="H66" s="6">
        <f>ROUND(+'Emergency Room'!F161,0)</f>
        <v>22127</v>
      </c>
      <c r="I66" s="7">
        <f t="shared" si="1"/>
        <v>101.01</v>
      </c>
      <c r="J66" s="7"/>
      <c r="K66" s="8">
        <f t="shared" si="2"/>
        <v>-0.0774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Room'!I62,0)</f>
        <v>992007</v>
      </c>
      <c r="E67" s="6">
        <f>ROUND(+'Emergency Room'!F62,0)</f>
        <v>2938</v>
      </c>
      <c r="F67" s="7">
        <f t="shared" si="0"/>
        <v>337.65</v>
      </c>
      <c r="G67" s="6">
        <f>ROUND(+'Emergency Room'!I162,0)</f>
        <v>1017223</v>
      </c>
      <c r="H67" s="6">
        <f>ROUND(+'Emergency Room'!F162,0)</f>
        <v>3014</v>
      </c>
      <c r="I67" s="7">
        <f t="shared" si="1"/>
        <v>337.5</v>
      </c>
      <c r="J67" s="7"/>
      <c r="K67" s="8">
        <f t="shared" si="2"/>
        <v>-0.0004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Room'!I63,0)</f>
        <v>390644</v>
      </c>
      <c r="E68" s="6">
        <f>ROUND(+'Emergency Room'!F63,0)</f>
        <v>69703</v>
      </c>
      <c r="F68" s="7">
        <f t="shared" si="0"/>
        <v>5.6</v>
      </c>
      <c r="G68" s="6">
        <f>ROUND(+'Emergency Room'!I163,0)</f>
        <v>130000</v>
      </c>
      <c r="H68" s="6">
        <f>ROUND(+'Emergency Room'!F163,0)</f>
        <v>70179</v>
      </c>
      <c r="I68" s="7">
        <f t="shared" si="1"/>
        <v>1.85</v>
      </c>
      <c r="J68" s="7"/>
      <c r="K68" s="8">
        <f t="shared" si="2"/>
        <v>-0.6696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Room'!I64,0)</f>
        <v>2181849</v>
      </c>
      <c r="E69" s="6">
        <f>ROUND(+'Emergency Room'!F64,0)</f>
        <v>18756</v>
      </c>
      <c r="F69" s="7">
        <f t="shared" si="0"/>
        <v>116.33</v>
      </c>
      <c r="G69" s="6">
        <f>ROUND(+'Emergency Room'!I164,0)</f>
        <v>2219054</v>
      </c>
      <c r="H69" s="6">
        <f>ROUND(+'Emergency Room'!F164,0)</f>
        <v>18914</v>
      </c>
      <c r="I69" s="7">
        <f t="shared" si="1"/>
        <v>117.32</v>
      </c>
      <c r="J69" s="7"/>
      <c r="K69" s="8">
        <f t="shared" si="2"/>
        <v>0.0085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Room'!I65,0)</f>
        <v>0</v>
      </c>
      <c r="E70" s="6">
        <f>ROUND(+'Emergency Room'!F65,0)</f>
        <v>0</v>
      </c>
      <c r="F70" s="7">
        <f t="shared" si="0"/>
      </c>
      <c r="G70" s="6">
        <f>ROUND(+'Emergency Room'!I165,0)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Room'!I66,0)</f>
        <v>0</v>
      </c>
      <c r="E71" s="6">
        <f>ROUND(+'Emergency Room'!F66,0)</f>
        <v>2479</v>
      </c>
      <c r="F71" s="7">
        <f t="shared" si="0"/>
      </c>
      <c r="G71" s="6">
        <f>ROUND(+'Emergency Room'!I166,0)</f>
        <v>0</v>
      </c>
      <c r="H71" s="6">
        <f>ROUND(+'Emergency Room'!F166,0)</f>
        <v>2441</v>
      </c>
      <c r="I71" s="7">
        <f t="shared" si="1"/>
      </c>
      <c r="J71" s="7"/>
      <c r="K71" s="8">
        <f t="shared" si="2"/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Room'!I67,0)</f>
        <v>900257</v>
      </c>
      <c r="E72" s="6">
        <f>ROUND(+'Emergency Room'!F67,0)</f>
        <v>71360</v>
      </c>
      <c r="F72" s="7">
        <f t="shared" si="0"/>
        <v>12.62</v>
      </c>
      <c r="G72" s="6">
        <f>ROUND(+'Emergency Room'!I167,0)</f>
        <v>690408</v>
      </c>
      <c r="H72" s="6">
        <f>ROUND(+'Emergency Room'!F167,0)</f>
        <v>75837</v>
      </c>
      <c r="I72" s="7">
        <f t="shared" si="1"/>
        <v>9.1</v>
      </c>
      <c r="J72" s="7"/>
      <c r="K72" s="8">
        <f t="shared" si="2"/>
        <v>-0.2789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Room'!I68,0)</f>
        <v>2273622</v>
      </c>
      <c r="E73" s="6">
        <f>ROUND(+'Emergency Room'!F68,0)</f>
        <v>50749</v>
      </c>
      <c r="F73" s="7">
        <f t="shared" si="0"/>
        <v>44.8</v>
      </c>
      <c r="G73" s="6">
        <f>ROUND(+'Emergency Room'!I168,0)</f>
        <v>2915201</v>
      </c>
      <c r="H73" s="6">
        <f>ROUND(+'Emergency Room'!F168,0)</f>
        <v>58202</v>
      </c>
      <c r="I73" s="7">
        <f t="shared" si="1"/>
        <v>50.09</v>
      </c>
      <c r="J73" s="7"/>
      <c r="K73" s="8">
        <f t="shared" si="2"/>
        <v>0.1181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Room'!I69,0)</f>
        <v>6008116</v>
      </c>
      <c r="E74" s="6">
        <f>ROUND(+'Emergency Room'!F69,0)</f>
        <v>72187</v>
      </c>
      <c r="F74" s="7">
        <f t="shared" si="0"/>
        <v>83.23</v>
      </c>
      <c r="G74" s="6">
        <f>ROUND(+'Emergency Room'!I169,0)</f>
        <v>8398785</v>
      </c>
      <c r="H74" s="6">
        <f>ROUND(+'Emergency Room'!F169,0)</f>
        <v>62225</v>
      </c>
      <c r="I74" s="7">
        <f t="shared" si="1"/>
        <v>134.97</v>
      </c>
      <c r="J74" s="7"/>
      <c r="K74" s="8">
        <f t="shared" si="2"/>
        <v>0.6217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Room'!I70,0)</f>
        <v>106826</v>
      </c>
      <c r="E75" s="6">
        <f>ROUND(+'Emergency Room'!F70,0)</f>
        <v>55766</v>
      </c>
      <c r="F75" s="7">
        <f aca="true" t="shared" si="3" ref="F75:F106">IF(D75=0,"",IF(E75=0,"",ROUND(D75/E75,2)))</f>
        <v>1.92</v>
      </c>
      <c r="G75" s="6">
        <f>ROUND(+'Emergency Room'!I170,0)</f>
        <v>101887</v>
      </c>
      <c r="H75" s="6">
        <f>ROUND(+'Emergency Room'!F170,0)</f>
        <v>55240</v>
      </c>
      <c r="I75" s="7">
        <f aca="true" t="shared" si="4" ref="I75:I106">IF(G75=0,"",IF(H75=0,"",ROUND(G75/H75,2)))</f>
        <v>1.84</v>
      </c>
      <c r="J75" s="7"/>
      <c r="K75" s="8">
        <f aca="true" t="shared" si="5" ref="K75:K106">IF(D75=0,"",IF(E75=0,"",IF(G75=0,"",IF(H75=0,"",ROUND(I75/F75-1,4)))))</f>
        <v>-0.0417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Room'!I71,0)</f>
        <v>126018</v>
      </c>
      <c r="E76" s="6">
        <f>ROUND(+'Emergency Room'!F71,0)</f>
        <v>4216</v>
      </c>
      <c r="F76" s="7">
        <f t="shared" si="3"/>
        <v>29.89</v>
      </c>
      <c r="G76" s="6">
        <f>ROUND(+'Emergency Room'!I171,0)</f>
        <v>112093</v>
      </c>
      <c r="H76" s="6">
        <f>ROUND(+'Emergency Room'!F171,0)</f>
        <v>4652</v>
      </c>
      <c r="I76" s="7">
        <f t="shared" si="4"/>
        <v>24.1</v>
      </c>
      <c r="J76" s="7"/>
      <c r="K76" s="8">
        <f t="shared" si="5"/>
        <v>-0.1937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Room'!I72,0)</f>
        <v>0</v>
      </c>
      <c r="E77" s="6">
        <f>ROUND(+'Emergency Room'!F72,0)</f>
        <v>2098</v>
      </c>
      <c r="F77" s="7">
        <f t="shared" si="3"/>
      </c>
      <c r="G77" s="6">
        <f>ROUND(+'Emergency Room'!I172,0)</f>
        <v>0</v>
      </c>
      <c r="H77" s="6">
        <f>ROUND(+'Emergency Room'!F172,0)</f>
        <v>2157</v>
      </c>
      <c r="I77" s="7">
        <f t="shared" si="4"/>
      </c>
      <c r="J77" s="7"/>
      <c r="K77" s="8">
        <f t="shared" si="5"/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Room'!I73,0)</f>
        <v>3007571</v>
      </c>
      <c r="E78" s="6">
        <f>ROUND(+'Emergency Room'!F73,0)</f>
        <v>30065</v>
      </c>
      <c r="F78" s="7">
        <f t="shared" si="3"/>
        <v>100.04</v>
      </c>
      <c r="G78" s="6">
        <f>ROUND(+'Emergency Room'!I173,0)</f>
        <v>2780417</v>
      </c>
      <c r="H78" s="6">
        <f>ROUND(+'Emergency Room'!F173,0)</f>
        <v>26708</v>
      </c>
      <c r="I78" s="7">
        <f t="shared" si="4"/>
        <v>104.1</v>
      </c>
      <c r="J78" s="7"/>
      <c r="K78" s="8">
        <f t="shared" si="5"/>
        <v>0.0406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Room'!I74,0)</f>
        <v>0</v>
      </c>
      <c r="E79" s="6">
        <f>ROUND(+'Emergency Room'!F74,0)</f>
        <v>9197</v>
      </c>
      <c r="F79" s="7">
        <f t="shared" si="3"/>
      </c>
      <c r="G79" s="6">
        <f>ROUND(+'Emergency Room'!I174,0)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Room'!I75,0)</f>
        <v>3272535</v>
      </c>
      <c r="E80" s="6">
        <f>ROUND(+'Emergency Room'!F75,0)</f>
        <v>111075</v>
      </c>
      <c r="F80" s="7">
        <f t="shared" si="3"/>
        <v>29.46</v>
      </c>
      <c r="G80" s="6">
        <f>ROUND(+'Emergency Room'!I175,0)</f>
        <v>3461162</v>
      </c>
      <c r="H80" s="6">
        <f>ROUND(+'Emergency Room'!F175,0)</f>
        <v>114031</v>
      </c>
      <c r="I80" s="7">
        <f t="shared" si="4"/>
        <v>30.35</v>
      </c>
      <c r="J80" s="7"/>
      <c r="K80" s="8">
        <f t="shared" si="5"/>
        <v>0.0302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Room'!I76,0)</f>
        <v>106242</v>
      </c>
      <c r="E81" s="6">
        <f>ROUND(+'Emergency Room'!F76,0)</f>
        <v>9633</v>
      </c>
      <c r="F81" s="7">
        <f t="shared" si="3"/>
        <v>11.03</v>
      </c>
      <c r="G81" s="6">
        <f>ROUND(+'Emergency Room'!I176,0)</f>
        <v>21236</v>
      </c>
      <c r="H81" s="6">
        <f>ROUND(+'Emergency Room'!F176,0)</f>
        <v>10145</v>
      </c>
      <c r="I81" s="7">
        <f t="shared" si="4"/>
        <v>2.09</v>
      </c>
      <c r="J81" s="7"/>
      <c r="K81" s="8">
        <f t="shared" si="5"/>
        <v>-0.8105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Room'!I77,0)</f>
        <v>75100</v>
      </c>
      <c r="E82" s="6">
        <f>ROUND(+'Emergency Room'!F77,0)</f>
        <v>5389</v>
      </c>
      <c r="F82" s="7">
        <f t="shared" si="3"/>
        <v>13.94</v>
      </c>
      <c r="G82" s="6">
        <f>ROUND(+'Emergency Room'!I177,0)</f>
        <v>161616</v>
      </c>
      <c r="H82" s="6">
        <f>ROUND(+'Emergency Room'!F177,0)</f>
        <v>5670</v>
      </c>
      <c r="I82" s="7">
        <f t="shared" si="4"/>
        <v>28.5</v>
      </c>
      <c r="J82" s="7"/>
      <c r="K82" s="8">
        <f t="shared" si="5"/>
        <v>1.0445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Room'!I78,0)</f>
        <v>743861</v>
      </c>
      <c r="E83" s="6">
        <f>ROUND(+'Emergency Room'!F78,0)</f>
        <v>34915</v>
      </c>
      <c r="F83" s="7">
        <f t="shared" si="3"/>
        <v>21.3</v>
      </c>
      <c r="G83" s="6">
        <f>ROUND(+'Emergency Room'!I178,0)</f>
        <v>182526</v>
      </c>
      <c r="H83" s="6">
        <f>ROUND(+'Emergency Room'!F178,0)</f>
        <v>33267</v>
      </c>
      <c r="I83" s="7">
        <f t="shared" si="4"/>
        <v>5.49</v>
      </c>
      <c r="J83" s="7"/>
      <c r="K83" s="8">
        <f t="shared" si="5"/>
        <v>-0.7423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Room'!I79,0)</f>
        <v>10122435</v>
      </c>
      <c r="E84" s="6">
        <f>ROUND(+'Emergency Room'!F79,0)</f>
        <v>64147</v>
      </c>
      <c r="F84" s="7">
        <f t="shared" si="3"/>
        <v>157.8</v>
      </c>
      <c r="G84" s="6">
        <f>ROUND(+'Emergency Room'!I179,0)</f>
        <v>10736397</v>
      </c>
      <c r="H84" s="6">
        <f>ROUND(+'Emergency Room'!F179,0)</f>
        <v>64224</v>
      </c>
      <c r="I84" s="7">
        <f t="shared" si="4"/>
        <v>167.17</v>
      </c>
      <c r="J84" s="7"/>
      <c r="K84" s="8">
        <f t="shared" si="5"/>
        <v>0.0594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Room'!I80,0)</f>
        <v>73899</v>
      </c>
      <c r="E85" s="6">
        <f>ROUND(+'Emergency Room'!F80,0)</f>
        <v>528</v>
      </c>
      <c r="F85" s="7">
        <f t="shared" si="3"/>
        <v>139.96</v>
      </c>
      <c r="G85" s="6">
        <f>ROUND(+'Emergency Room'!I180,0)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Room'!I81,0)</f>
        <v>14766</v>
      </c>
      <c r="E86" s="6">
        <f>ROUND(+'Emergency Room'!F81,0)</f>
        <v>32761</v>
      </c>
      <c r="F86" s="7">
        <f t="shared" si="3"/>
        <v>0.45</v>
      </c>
      <c r="G86" s="6">
        <f>ROUND(+'Emergency Room'!I181,0)</f>
        <v>552384</v>
      </c>
      <c r="H86" s="6">
        <f>ROUND(+'Emergency Room'!F181,0)</f>
        <v>44529</v>
      </c>
      <c r="I86" s="7">
        <f t="shared" si="4"/>
        <v>12.41</v>
      </c>
      <c r="J86" s="7"/>
      <c r="K86" s="8">
        <f t="shared" si="5"/>
        <v>26.5778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Room'!I82,0)</f>
        <v>160250</v>
      </c>
      <c r="E87" s="6">
        <f>ROUND(+'Emergency Room'!F82,0)</f>
        <v>38851</v>
      </c>
      <c r="F87" s="7">
        <f t="shared" si="3"/>
        <v>4.12</v>
      </c>
      <c r="G87" s="6">
        <f>ROUND(+'Emergency Room'!I182,0)</f>
        <v>182684</v>
      </c>
      <c r="H87" s="6">
        <f>ROUND(+'Emergency Room'!F182,0)</f>
        <v>38520</v>
      </c>
      <c r="I87" s="7">
        <f t="shared" si="4"/>
        <v>4.74</v>
      </c>
      <c r="J87" s="7"/>
      <c r="K87" s="8">
        <f t="shared" si="5"/>
        <v>0.1505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Room'!I83,0)</f>
        <v>735446</v>
      </c>
      <c r="E88" s="6">
        <f>ROUND(+'Emergency Room'!F83,0)</f>
        <v>7004</v>
      </c>
      <c r="F88" s="7">
        <f t="shared" si="3"/>
        <v>105</v>
      </c>
      <c r="G88" s="6">
        <f>ROUND(+'Emergency Room'!I183,0)</f>
        <v>844035</v>
      </c>
      <c r="H88" s="6">
        <f>ROUND(+'Emergency Room'!F183,0)</f>
        <v>7403</v>
      </c>
      <c r="I88" s="7">
        <f t="shared" si="4"/>
        <v>114.01</v>
      </c>
      <c r="J88" s="7"/>
      <c r="K88" s="8">
        <f t="shared" si="5"/>
        <v>0.0858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Room'!I84,0)</f>
        <v>925</v>
      </c>
      <c r="E89" s="6">
        <f>ROUND(+'Emergency Room'!F84,0)</f>
        <v>32668</v>
      </c>
      <c r="F89" s="7">
        <f t="shared" si="3"/>
        <v>0.03</v>
      </c>
      <c r="G89" s="6">
        <f>ROUND(+'Emergency Room'!I184,0)</f>
        <v>7350</v>
      </c>
      <c r="H89" s="6">
        <f>ROUND(+'Emergency Room'!F184,0)</f>
        <v>35273</v>
      </c>
      <c r="I89" s="7">
        <f t="shared" si="4"/>
        <v>0.21</v>
      </c>
      <c r="J89" s="7"/>
      <c r="K89" s="8">
        <f t="shared" si="5"/>
        <v>6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Room'!I85,0)</f>
        <v>1365135</v>
      </c>
      <c r="E90" s="6">
        <f>ROUND(+'Emergency Room'!F85,0)</f>
        <v>7856</v>
      </c>
      <c r="F90" s="7">
        <f t="shared" si="3"/>
        <v>173.77</v>
      </c>
      <c r="G90" s="6">
        <f>ROUND(+'Emergency Room'!I185,0)</f>
        <v>1525456</v>
      </c>
      <c r="H90" s="6">
        <f>ROUND(+'Emergency Room'!F185,0)</f>
        <v>10321</v>
      </c>
      <c r="I90" s="7">
        <f t="shared" si="4"/>
        <v>147.8</v>
      </c>
      <c r="J90" s="7"/>
      <c r="K90" s="8">
        <f t="shared" si="5"/>
        <v>-0.1495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Room'!I86,0)</f>
        <v>574060</v>
      </c>
      <c r="E91" s="6">
        <f>ROUND(+'Emergency Room'!F86,0)</f>
        <v>4887</v>
      </c>
      <c r="F91" s="7">
        <f t="shared" si="3"/>
        <v>117.47</v>
      </c>
      <c r="G91" s="6">
        <f>ROUND(+'Emergency Room'!I186,0)</f>
        <v>655926</v>
      </c>
      <c r="H91" s="6">
        <f>ROUND(+'Emergency Room'!F186,0)</f>
        <v>4799</v>
      </c>
      <c r="I91" s="7">
        <f t="shared" si="4"/>
        <v>136.68</v>
      </c>
      <c r="J91" s="7"/>
      <c r="K91" s="8">
        <f t="shared" si="5"/>
        <v>0.1635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Room'!I87,0)</f>
        <v>122300</v>
      </c>
      <c r="E92" s="6">
        <f>ROUND(+'Emergency Room'!F87,0)</f>
        <v>3720</v>
      </c>
      <c r="F92" s="7">
        <f t="shared" si="3"/>
        <v>32.88</v>
      </c>
      <c r="G92" s="6">
        <f>ROUND(+'Emergency Room'!I187,0)</f>
        <v>34256</v>
      </c>
      <c r="H92" s="6">
        <f>ROUND(+'Emergency Room'!F187,0)</f>
        <v>4028</v>
      </c>
      <c r="I92" s="7">
        <f t="shared" si="4"/>
        <v>8.5</v>
      </c>
      <c r="J92" s="7"/>
      <c r="K92" s="8">
        <f t="shared" si="5"/>
        <v>-0.7415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Room'!I88,0)</f>
        <v>0</v>
      </c>
      <c r="E93" s="6">
        <f>ROUND(+'Emergency Room'!F88,0)</f>
        <v>16557</v>
      </c>
      <c r="F93" s="7">
        <f t="shared" si="3"/>
      </c>
      <c r="G93" s="6">
        <f>ROUND(+'Emergency Room'!I188,0)</f>
        <v>0</v>
      </c>
      <c r="H93" s="6">
        <f>ROUND(+'Emergency Room'!F188,0)</f>
        <v>15355</v>
      </c>
      <c r="I93" s="7">
        <f t="shared" si="4"/>
      </c>
      <c r="J93" s="7"/>
      <c r="K93" s="8">
        <f t="shared" si="5"/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Room'!I89,0)</f>
        <v>253150</v>
      </c>
      <c r="E94" s="6">
        <f>ROUND(+'Emergency Room'!F89,0)</f>
        <v>20901</v>
      </c>
      <c r="F94" s="7">
        <f t="shared" si="3"/>
        <v>12.11</v>
      </c>
      <c r="G94" s="6">
        <f>ROUND(+'Emergency Room'!I189,0)</f>
        <v>400200</v>
      </c>
      <c r="H94" s="6">
        <f>ROUND(+'Emergency Room'!F189,0)</f>
        <v>25306</v>
      </c>
      <c r="I94" s="7">
        <f t="shared" si="4"/>
        <v>15.81</v>
      </c>
      <c r="J94" s="7"/>
      <c r="K94" s="8">
        <f t="shared" si="5"/>
        <v>0.3055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Room'!I90,0)</f>
        <v>-35000</v>
      </c>
      <c r="E95" s="6">
        <f>ROUND(+'Emergency Room'!F90,0)</f>
        <v>25329</v>
      </c>
      <c r="F95" s="7">
        <f t="shared" si="3"/>
        <v>-1.38</v>
      </c>
      <c r="G95" s="6">
        <f>ROUND(+'Emergency Room'!I190,0)</f>
        <v>200811</v>
      </c>
      <c r="H95" s="6">
        <f>ROUND(+'Emergency Room'!F190,0)</f>
        <v>27142</v>
      </c>
      <c r="I95" s="7">
        <f t="shared" si="4"/>
        <v>7.4</v>
      </c>
      <c r="J95" s="7"/>
      <c r="K95" s="8">
        <f t="shared" si="5"/>
        <v>-6.3623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Room'!I91,0)</f>
        <v>115000</v>
      </c>
      <c r="E96" s="6">
        <f>ROUND(+'Emergency Room'!F91,0)</f>
        <v>47727</v>
      </c>
      <c r="F96" s="7">
        <f t="shared" si="3"/>
        <v>2.41</v>
      </c>
      <c r="G96" s="6">
        <f>ROUND(+'Emergency Room'!I191,0)</f>
        <v>218260</v>
      </c>
      <c r="H96" s="6">
        <f>ROUND(+'Emergency Room'!F191,0)</f>
        <v>48829</v>
      </c>
      <c r="I96" s="7">
        <f t="shared" si="4"/>
        <v>4.47</v>
      </c>
      <c r="J96" s="7"/>
      <c r="K96" s="8">
        <f t="shared" si="5"/>
        <v>0.8548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Room'!I92,0)</f>
        <v>0</v>
      </c>
      <c r="E97" s="6">
        <f>ROUND(+'Emergency Room'!F92,0)</f>
        <v>0</v>
      </c>
      <c r="F97" s="7">
        <f t="shared" si="3"/>
      </c>
      <c r="G97" s="6">
        <f>ROUND(+'Emergency Room'!I192,0)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Room'!I93,0)</f>
        <v>0</v>
      </c>
      <c r="E98" s="6">
        <f>ROUND(+'Emergency Room'!F93,0)</f>
        <v>0</v>
      </c>
      <c r="F98" s="7">
        <f t="shared" si="3"/>
      </c>
      <c r="G98" s="6">
        <f>ROUND(+'Emergency Room'!I193,0)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Room'!I94,0)</f>
        <v>0</v>
      </c>
      <c r="E99" s="6">
        <f>ROUND(+'Emergency Room'!F94,0)</f>
        <v>0</v>
      </c>
      <c r="F99" s="7">
        <f t="shared" si="3"/>
      </c>
      <c r="G99" s="6">
        <f>ROUND(+'Emergency Room'!I194,0)</f>
        <v>0</v>
      </c>
      <c r="H99" s="6">
        <f>ROUND(+'Emergency Room'!F194,0)</f>
        <v>33221</v>
      </c>
      <c r="I99" s="7">
        <f t="shared" si="4"/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Room'!I95,0)</f>
        <v>1583590</v>
      </c>
      <c r="E100" s="6">
        <f>ROUND(+'Emergency Room'!F95,0)</f>
        <v>16327</v>
      </c>
      <c r="F100" s="7">
        <f t="shared" si="3"/>
        <v>96.99</v>
      </c>
      <c r="G100" s="6">
        <f>ROUND(+'Emergency Room'!I195,0)</f>
        <v>1715373</v>
      </c>
      <c r="H100" s="6">
        <f>ROUND(+'Emergency Room'!F195,0)</f>
        <v>15973</v>
      </c>
      <c r="I100" s="7">
        <f t="shared" si="4"/>
        <v>107.39</v>
      </c>
      <c r="J100" s="7"/>
      <c r="K100" s="8">
        <f t="shared" si="5"/>
        <v>0.1072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Room'!I96,0)</f>
        <v>3523200</v>
      </c>
      <c r="E101" s="6">
        <f>ROUND(+'Emergency Room'!F96,0)</f>
        <v>33316</v>
      </c>
      <c r="F101" s="7">
        <f t="shared" si="3"/>
        <v>105.75</v>
      </c>
      <c r="G101" s="6">
        <f>ROUND(+'Emergency Room'!I196,0)</f>
        <v>4094659</v>
      </c>
      <c r="H101" s="6">
        <f>ROUND(+'Emergency Room'!F196,0)</f>
        <v>34419</v>
      </c>
      <c r="I101" s="7">
        <f t="shared" si="4"/>
        <v>118.97</v>
      </c>
      <c r="J101" s="7"/>
      <c r="K101" s="8">
        <f t="shared" si="5"/>
        <v>0.125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Room'!I97,0)</f>
        <v>647132</v>
      </c>
      <c r="E102" s="6">
        <f>ROUND(+'Emergency Room'!F97,0)</f>
        <v>48821</v>
      </c>
      <c r="F102" s="7">
        <f t="shared" si="3"/>
        <v>13.26</v>
      </c>
      <c r="G102" s="6">
        <f>ROUND(+'Emergency Room'!I197,0)</f>
        <v>973151</v>
      </c>
      <c r="H102" s="6">
        <f>ROUND(+'Emergency Room'!F197,0)</f>
        <v>47997</v>
      </c>
      <c r="I102" s="7">
        <f t="shared" si="4"/>
        <v>20.28</v>
      </c>
      <c r="J102" s="7"/>
      <c r="K102" s="8">
        <f t="shared" si="5"/>
        <v>0.5294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Room'!I98,0)</f>
        <v>0</v>
      </c>
      <c r="E103" s="6">
        <f>ROUND(+'Emergency Room'!F98,0)</f>
        <v>0</v>
      </c>
      <c r="F103" s="7">
        <f t="shared" si="3"/>
      </c>
      <c r="G103" s="6">
        <f>ROUND(+'Emergency Room'!I198,0)</f>
        <v>31247</v>
      </c>
      <c r="H103" s="6">
        <f>ROUND(+'Emergency Room'!F198,0)</f>
        <v>4660</v>
      </c>
      <c r="I103" s="7">
        <f t="shared" si="4"/>
        <v>6.71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Room'!I99,0)</f>
        <v>0</v>
      </c>
      <c r="E104" s="6">
        <f>ROUND(+'Emergency Room'!F99,0)</f>
        <v>0</v>
      </c>
      <c r="F104" s="7">
        <f t="shared" si="3"/>
      </c>
      <c r="G104" s="6">
        <f>ROUND(+'Emergency Room'!I199,0)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Room'!I100,0)</f>
        <v>0</v>
      </c>
      <c r="E105" s="6">
        <f>ROUND(+'Emergency Room'!F100,0)</f>
        <v>0</v>
      </c>
      <c r="F105" s="7">
        <f t="shared" si="3"/>
      </c>
      <c r="G105" s="6">
        <f>ROUND(+'Emergency Room'!I200,0)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Room'!I101,0)</f>
        <v>0</v>
      </c>
      <c r="E106" s="6">
        <f>ROUND(+'Emergency Room'!F101,0)</f>
        <v>0</v>
      </c>
      <c r="F106" s="7">
        <f t="shared" si="3"/>
      </c>
      <c r="G106" s="6">
        <f>ROUND(+'Emergency Room'!I201,0)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10.125" style="0" bestFit="1" customWidth="1"/>
  </cols>
  <sheetData>
    <row r="1" spans="1:9" ht="12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362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25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41</v>
      </c>
      <c r="E9" s="1" t="s">
        <v>4</v>
      </c>
      <c r="F9" s="1" t="s">
        <v>4</v>
      </c>
      <c r="G9" s="1" t="s">
        <v>41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Room'!J5,0)</f>
        <v>1291048</v>
      </c>
      <c r="E10" s="6">
        <f>ROUND(+'Emergency Room'!F5,0)</f>
        <v>85148</v>
      </c>
      <c r="F10" s="7">
        <f>IF(D10=0,"",IF(E10=0,"",ROUND(D10/E10,2)))</f>
        <v>15.16</v>
      </c>
      <c r="G10" s="6">
        <f>ROUND(+'Emergency Room'!J105,0)</f>
        <v>1194847</v>
      </c>
      <c r="H10" s="6">
        <f>ROUND(+'Emergency Room'!F105,0)</f>
        <v>85744</v>
      </c>
      <c r="I10" s="7">
        <f>IF(G10=0,"",IF(H10=0,"",ROUND(G10/H10,2)))</f>
        <v>13.94</v>
      </c>
      <c r="J10" s="7"/>
      <c r="K10" s="8">
        <f>IF(D10=0,"",IF(E10=0,"",IF(G10=0,"",IF(H10=0,"",ROUND(I10/F10-1,4)))))</f>
        <v>-0.0805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Room'!J6,0)</f>
        <v>429874</v>
      </c>
      <c r="E11" s="6">
        <f>ROUND(+'Emergency Room'!F6,0)</f>
        <v>22170</v>
      </c>
      <c r="F11" s="7">
        <f aca="true" t="shared" si="0" ref="F11:F74">IF(D11=0,"",IF(E11=0,"",ROUND(D11/E11,2)))</f>
        <v>19.39</v>
      </c>
      <c r="G11" s="6">
        <f>ROUND(+'Emergency Room'!J106,0)</f>
        <v>416950</v>
      </c>
      <c r="H11" s="6">
        <f>ROUND(+'Emergency Room'!F106,0)</f>
        <v>21748</v>
      </c>
      <c r="I11" s="7">
        <f aca="true" t="shared" si="1" ref="I11:I74">IF(G11=0,"",IF(H11=0,"",ROUND(G11/H11,2)))</f>
        <v>19.17</v>
      </c>
      <c r="J11" s="7"/>
      <c r="K11" s="8">
        <f aca="true" t="shared" si="2" ref="K11:K74">IF(D11=0,"",IF(E11=0,"",IF(G11=0,"",IF(H11=0,"",ROUND(I11/F11-1,4)))))</f>
        <v>-0.0113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Room'!J7,0)</f>
        <v>16544</v>
      </c>
      <c r="E12" s="6">
        <f>ROUND(+'Emergency Room'!F7,0)</f>
        <v>5076</v>
      </c>
      <c r="F12" s="7">
        <f t="shared" si="0"/>
        <v>3.26</v>
      </c>
      <c r="G12" s="6">
        <f>ROUND(+'Emergency Room'!J107,0)</f>
        <v>31941</v>
      </c>
      <c r="H12" s="6">
        <f>ROUND(+'Emergency Room'!F107,0)</f>
        <v>4928</v>
      </c>
      <c r="I12" s="7">
        <f t="shared" si="1"/>
        <v>6.48</v>
      </c>
      <c r="J12" s="7"/>
      <c r="K12" s="8">
        <f t="shared" si="2"/>
        <v>0.9877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Room'!J8,0)</f>
        <v>896989</v>
      </c>
      <c r="E13" s="6">
        <f>ROUND(+'Emergency Room'!F8,0)</f>
        <v>27158</v>
      </c>
      <c r="F13" s="7">
        <f t="shared" si="0"/>
        <v>33.03</v>
      </c>
      <c r="G13" s="6">
        <f>ROUND(+'Emergency Room'!J108,0)</f>
        <v>818816</v>
      </c>
      <c r="H13" s="6">
        <f>ROUND(+'Emergency Room'!F108,0)</f>
        <v>24543</v>
      </c>
      <c r="I13" s="7">
        <f t="shared" si="1"/>
        <v>33.36</v>
      </c>
      <c r="J13" s="7"/>
      <c r="K13" s="8">
        <f t="shared" si="2"/>
        <v>0.01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Room'!J9,0)</f>
        <v>691276</v>
      </c>
      <c r="E14" s="6">
        <f>ROUND(+'Emergency Room'!F9,0)</f>
        <v>37508</v>
      </c>
      <c r="F14" s="7">
        <f t="shared" si="0"/>
        <v>18.43</v>
      </c>
      <c r="G14" s="6">
        <f>ROUND(+'Emergency Room'!J109,0)</f>
        <v>765872</v>
      </c>
      <c r="H14" s="6">
        <f>ROUND(+'Emergency Room'!F109,0)</f>
        <v>38414</v>
      </c>
      <c r="I14" s="7">
        <f t="shared" si="1"/>
        <v>19.94</v>
      </c>
      <c r="J14" s="7"/>
      <c r="K14" s="8">
        <f t="shared" si="2"/>
        <v>0.0819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Room'!J10,0)</f>
        <v>445363</v>
      </c>
      <c r="E15" s="6">
        <f>ROUND(+'Emergency Room'!F10,0)</f>
        <v>29608</v>
      </c>
      <c r="F15" s="7">
        <f t="shared" si="0"/>
        <v>15.04</v>
      </c>
      <c r="G15" s="6">
        <f>ROUND(+'Emergency Room'!J110,0)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Room'!J11,0)</f>
        <v>86386</v>
      </c>
      <c r="E16" s="6">
        <f>ROUND(+'Emergency Room'!F11,0)</f>
        <v>7654</v>
      </c>
      <c r="F16" s="7">
        <f t="shared" si="0"/>
        <v>11.29</v>
      </c>
      <c r="G16" s="6">
        <f>ROUND(+'Emergency Room'!J111,0)</f>
        <v>84023</v>
      </c>
      <c r="H16" s="6">
        <f>ROUND(+'Emergency Room'!F111,0)</f>
        <v>6999</v>
      </c>
      <c r="I16" s="7">
        <f t="shared" si="1"/>
        <v>12.01</v>
      </c>
      <c r="J16" s="7"/>
      <c r="K16" s="8">
        <f t="shared" si="2"/>
        <v>0.0638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Room'!J12,0)</f>
        <v>345773</v>
      </c>
      <c r="E17" s="6">
        <f>ROUND(+'Emergency Room'!F12,0)</f>
        <v>25501</v>
      </c>
      <c r="F17" s="7">
        <f t="shared" si="0"/>
        <v>13.56</v>
      </c>
      <c r="G17" s="6">
        <f>ROUND(+'Emergency Room'!J112,0)</f>
        <v>275431</v>
      </c>
      <c r="H17" s="6">
        <f>ROUND(+'Emergency Room'!F112,0)</f>
        <v>26532</v>
      </c>
      <c r="I17" s="7">
        <f t="shared" si="1"/>
        <v>10.38</v>
      </c>
      <c r="J17" s="7"/>
      <c r="K17" s="8">
        <f t="shared" si="2"/>
        <v>-0.2345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Room'!J13,0)</f>
        <v>8964</v>
      </c>
      <c r="E18" s="6">
        <f>ROUND(+'Emergency Room'!F13,0)</f>
        <v>9610</v>
      </c>
      <c r="F18" s="7">
        <f t="shared" si="0"/>
        <v>0.93</v>
      </c>
      <c r="G18" s="6">
        <f>ROUND(+'Emergency Room'!J113,0)</f>
        <v>9570</v>
      </c>
      <c r="H18" s="6">
        <f>ROUND(+'Emergency Room'!F113,0)</f>
        <v>4609</v>
      </c>
      <c r="I18" s="7">
        <f t="shared" si="1"/>
        <v>2.08</v>
      </c>
      <c r="J18" s="7"/>
      <c r="K18" s="8">
        <f t="shared" si="2"/>
        <v>1.2366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Room'!J14,0)</f>
        <v>648630</v>
      </c>
      <c r="E19" s="6">
        <f>ROUND(+'Emergency Room'!F14,0)</f>
        <v>53958</v>
      </c>
      <c r="F19" s="7">
        <f t="shared" si="0"/>
        <v>12.02</v>
      </c>
      <c r="G19" s="6">
        <f>ROUND(+'Emergency Room'!J114,0)</f>
        <v>680603</v>
      </c>
      <c r="H19" s="6">
        <f>ROUND(+'Emergency Room'!F114,0)</f>
        <v>52957</v>
      </c>
      <c r="I19" s="7">
        <f t="shared" si="1"/>
        <v>12.85</v>
      </c>
      <c r="J19" s="7"/>
      <c r="K19" s="8">
        <f t="shared" si="2"/>
        <v>0.0691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Room'!J15,0)</f>
        <v>3096340</v>
      </c>
      <c r="E20" s="6">
        <f>ROUND(+'Emergency Room'!F15,0)</f>
        <v>68987</v>
      </c>
      <c r="F20" s="7">
        <f t="shared" si="0"/>
        <v>44.88</v>
      </c>
      <c r="G20" s="6">
        <f>ROUND(+'Emergency Room'!J115,0)</f>
        <v>2991402</v>
      </c>
      <c r="H20" s="6">
        <f>ROUND(+'Emergency Room'!F115,0)</f>
        <v>65515</v>
      </c>
      <c r="I20" s="7">
        <f t="shared" si="1"/>
        <v>45.66</v>
      </c>
      <c r="J20" s="7"/>
      <c r="K20" s="8">
        <f t="shared" si="2"/>
        <v>0.0174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Room'!J16,0)</f>
        <v>1043261</v>
      </c>
      <c r="E21" s="6">
        <f>ROUND(+'Emergency Room'!F16,0)</f>
        <v>54546</v>
      </c>
      <c r="F21" s="7">
        <f t="shared" si="0"/>
        <v>19.13</v>
      </c>
      <c r="G21" s="6">
        <f>ROUND(+'Emergency Room'!J116,0)</f>
        <v>1369271</v>
      </c>
      <c r="H21" s="6">
        <f>ROUND(+'Emergency Room'!F116,0)</f>
        <v>59196</v>
      </c>
      <c r="I21" s="7">
        <f t="shared" si="1"/>
        <v>23.13</v>
      </c>
      <c r="J21" s="7"/>
      <c r="K21" s="8">
        <f t="shared" si="2"/>
        <v>0.2091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Room'!J17,0)</f>
        <v>108289</v>
      </c>
      <c r="E22" s="6">
        <f>ROUND(+'Emergency Room'!F17,0)</f>
        <v>12078</v>
      </c>
      <c r="F22" s="7">
        <f t="shared" si="0"/>
        <v>8.97</v>
      </c>
      <c r="G22" s="6">
        <f>ROUND(+'Emergency Room'!J117,0)</f>
        <v>151791</v>
      </c>
      <c r="H22" s="6">
        <f>ROUND(+'Emergency Room'!F117,0)</f>
        <v>13223</v>
      </c>
      <c r="I22" s="7">
        <f t="shared" si="1"/>
        <v>11.48</v>
      </c>
      <c r="J22" s="7"/>
      <c r="K22" s="8">
        <f t="shared" si="2"/>
        <v>0.2798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Room'!J18,0)</f>
        <v>389985</v>
      </c>
      <c r="E23" s="6">
        <f>ROUND(+'Emergency Room'!F18,0)</f>
        <v>28173</v>
      </c>
      <c r="F23" s="7">
        <f t="shared" si="0"/>
        <v>13.84</v>
      </c>
      <c r="G23" s="6">
        <f>ROUND(+'Emergency Room'!J118,0)</f>
        <v>432624</v>
      </c>
      <c r="H23" s="6">
        <f>ROUND(+'Emergency Room'!F118,0)</f>
        <v>35115</v>
      </c>
      <c r="I23" s="7">
        <f t="shared" si="1"/>
        <v>12.32</v>
      </c>
      <c r="J23" s="7"/>
      <c r="K23" s="8">
        <f t="shared" si="2"/>
        <v>-0.1098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Room'!J19,0)</f>
        <v>341635</v>
      </c>
      <c r="E24" s="6">
        <f>ROUND(+'Emergency Room'!F19,0)</f>
        <v>26841</v>
      </c>
      <c r="F24" s="7">
        <f t="shared" si="0"/>
        <v>12.73</v>
      </c>
      <c r="G24" s="6">
        <f>ROUND(+'Emergency Room'!J119,0)</f>
        <v>326767</v>
      </c>
      <c r="H24" s="6">
        <f>ROUND(+'Emergency Room'!F119,0)</f>
        <v>27212</v>
      </c>
      <c r="I24" s="7">
        <f t="shared" si="1"/>
        <v>12.01</v>
      </c>
      <c r="J24" s="7"/>
      <c r="K24" s="8">
        <f t="shared" si="2"/>
        <v>-0.0566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Room'!J20,0)</f>
        <v>548298</v>
      </c>
      <c r="E25" s="6">
        <f>ROUND(+'Emergency Room'!F20,0)</f>
        <v>36491</v>
      </c>
      <c r="F25" s="7">
        <f t="shared" si="0"/>
        <v>15.03</v>
      </c>
      <c r="G25" s="6">
        <f>ROUND(+'Emergency Room'!J120,0)</f>
        <v>547804</v>
      </c>
      <c r="H25" s="6">
        <f>ROUND(+'Emergency Room'!F120,0)</f>
        <v>36895</v>
      </c>
      <c r="I25" s="7">
        <f t="shared" si="1"/>
        <v>14.85</v>
      </c>
      <c r="J25" s="7"/>
      <c r="K25" s="8">
        <f t="shared" si="2"/>
        <v>-0.012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Room'!J21,0)</f>
        <v>97077</v>
      </c>
      <c r="E26" s="6">
        <f>ROUND(+'Emergency Room'!F21,0)</f>
        <v>10321</v>
      </c>
      <c r="F26" s="7">
        <f t="shared" si="0"/>
        <v>9.41</v>
      </c>
      <c r="G26" s="6">
        <f>ROUND(+'Emergency Room'!J121,0)</f>
        <v>90565</v>
      </c>
      <c r="H26" s="6">
        <f>ROUND(+'Emergency Room'!F121,0)</f>
        <v>10232</v>
      </c>
      <c r="I26" s="7">
        <f t="shared" si="1"/>
        <v>8.85</v>
      </c>
      <c r="J26" s="7"/>
      <c r="K26" s="8">
        <f t="shared" si="2"/>
        <v>-0.0595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Room'!J22,0)</f>
        <v>35601</v>
      </c>
      <c r="E27" s="6">
        <f>ROUND(+'Emergency Room'!F22,0)</f>
        <v>3808</v>
      </c>
      <c r="F27" s="7">
        <f t="shared" si="0"/>
        <v>9.35</v>
      </c>
      <c r="G27" s="6">
        <f>ROUND(+'Emergency Room'!J122,0)</f>
        <v>30657</v>
      </c>
      <c r="H27" s="6">
        <f>ROUND(+'Emergency Room'!F122,0)</f>
        <v>4232</v>
      </c>
      <c r="I27" s="7">
        <f t="shared" si="1"/>
        <v>7.24</v>
      </c>
      <c r="J27" s="7"/>
      <c r="K27" s="8">
        <f t="shared" si="2"/>
        <v>-0.2257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Room'!J23,0)</f>
        <v>69026</v>
      </c>
      <c r="E28" s="6">
        <f>ROUND(+'Emergency Room'!F23,0)</f>
        <v>9819</v>
      </c>
      <c r="F28" s="7">
        <f t="shared" si="0"/>
        <v>7.03</v>
      </c>
      <c r="G28" s="6">
        <f>ROUND(+'Emergency Room'!J123,0)</f>
        <v>74555</v>
      </c>
      <c r="H28" s="6">
        <f>ROUND(+'Emergency Room'!F123,0)</f>
        <v>10761</v>
      </c>
      <c r="I28" s="7">
        <f t="shared" si="1"/>
        <v>6.93</v>
      </c>
      <c r="J28" s="7"/>
      <c r="K28" s="8">
        <f t="shared" si="2"/>
        <v>-0.0142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Room'!J24,0)</f>
        <v>380219</v>
      </c>
      <c r="E29" s="6">
        <f>ROUND(+'Emergency Room'!F24,0)</f>
        <v>21927</v>
      </c>
      <c r="F29" s="7">
        <f t="shared" si="0"/>
        <v>17.34</v>
      </c>
      <c r="G29" s="6">
        <f>ROUND(+'Emergency Room'!J124,0)</f>
        <v>536466</v>
      </c>
      <c r="H29" s="6">
        <f>ROUND(+'Emergency Room'!F124,0)</f>
        <v>23890</v>
      </c>
      <c r="I29" s="7">
        <f t="shared" si="1"/>
        <v>22.46</v>
      </c>
      <c r="J29" s="7"/>
      <c r="K29" s="8">
        <f t="shared" si="2"/>
        <v>0.2953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Room'!J25,0)</f>
        <v>46142</v>
      </c>
      <c r="E30" s="6">
        <f>ROUND(+'Emergency Room'!F25,0)</f>
        <v>4752</v>
      </c>
      <c r="F30" s="7">
        <f t="shared" si="0"/>
        <v>9.71</v>
      </c>
      <c r="G30" s="6">
        <f>ROUND(+'Emergency Room'!J125,0)</f>
        <v>39434</v>
      </c>
      <c r="H30" s="6">
        <f>ROUND(+'Emergency Room'!F125,0)</f>
        <v>4752</v>
      </c>
      <c r="I30" s="7">
        <f t="shared" si="1"/>
        <v>8.3</v>
      </c>
      <c r="J30" s="7"/>
      <c r="K30" s="8">
        <f t="shared" si="2"/>
        <v>-0.1452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Room'!J26,0)</f>
        <v>29749</v>
      </c>
      <c r="E31" s="6">
        <f>ROUND(+'Emergency Room'!F26,0)</f>
        <v>4485</v>
      </c>
      <c r="F31" s="7">
        <f t="shared" si="0"/>
        <v>6.63</v>
      </c>
      <c r="G31" s="6">
        <f>ROUND(+'Emergency Room'!J126,0)</f>
        <v>27139</v>
      </c>
      <c r="H31" s="6">
        <f>ROUND(+'Emergency Room'!F126,0)</f>
        <v>4315</v>
      </c>
      <c r="I31" s="7">
        <f t="shared" si="1"/>
        <v>6.29</v>
      </c>
      <c r="J31" s="7"/>
      <c r="K31" s="8">
        <f t="shared" si="2"/>
        <v>-0.0513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Room'!J27,0)</f>
        <v>470201</v>
      </c>
      <c r="E32" s="6">
        <f>ROUND(+'Emergency Room'!F27,0)</f>
        <v>66443</v>
      </c>
      <c r="F32" s="7">
        <f t="shared" si="0"/>
        <v>7.08</v>
      </c>
      <c r="G32" s="6">
        <f>ROUND(+'Emergency Room'!J127,0)</f>
        <v>534833</v>
      </c>
      <c r="H32" s="6">
        <f>ROUND(+'Emergency Room'!F127,0)</f>
        <v>77289</v>
      </c>
      <c r="I32" s="7">
        <f t="shared" si="1"/>
        <v>6.92</v>
      </c>
      <c r="J32" s="7"/>
      <c r="K32" s="8">
        <f t="shared" si="2"/>
        <v>-0.0226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Room'!J28,0)</f>
        <v>628631</v>
      </c>
      <c r="E33" s="6">
        <f>ROUND(+'Emergency Room'!F28,0)</f>
        <v>34664</v>
      </c>
      <c r="F33" s="7">
        <f t="shared" si="0"/>
        <v>18.13</v>
      </c>
      <c r="G33" s="6">
        <f>ROUND(+'Emergency Room'!J128,0)</f>
        <v>640076</v>
      </c>
      <c r="H33" s="6">
        <f>ROUND(+'Emergency Room'!F128,0)</f>
        <v>35752</v>
      </c>
      <c r="I33" s="7">
        <f t="shared" si="1"/>
        <v>17.9</v>
      </c>
      <c r="J33" s="7"/>
      <c r="K33" s="8">
        <f t="shared" si="2"/>
        <v>-0.0127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Room'!J29,0)</f>
        <v>211644</v>
      </c>
      <c r="E34" s="6">
        <f>ROUND(+'Emergency Room'!F29,0)</f>
        <v>15283</v>
      </c>
      <c r="F34" s="7">
        <f t="shared" si="0"/>
        <v>13.85</v>
      </c>
      <c r="G34" s="6">
        <f>ROUND(+'Emergency Room'!J129,0)</f>
        <v>208865</v>
      </c>
      <c r="H34" s="6">
        <f>ROUND(+'Emergency Room'!F129,0)</f>
        <v>16340</v>
      </c>
      <c r="I34" s="7">
        <f t="shared" si="1"/>
        <v>12.78</v>
      </c>
      <c r="J34" s="7"/>
      <c r="K34" s="8">
        <f t="shared" si="2"/>
        <v>-0.0773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Room'!J30,0)</f>
        <v>96373</v>
      </c>
      <c r="E35" s="6">
        <f>ROUND(+'Emergency Room'!F30,0)</f>
        <v>7094</v>
      </c>
      <c r="F35" s="7">
        <f t="shared" si="0"/>
        <v>13.59</v>
      </c>
      <c r="G35" s="6">
        <f>ROUND(+'Emergency Room'!J130,0)</f>
        <v>108534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Room'!J31,0)</f>
        <v>6952</v>
      </c>
      <c r="E36" s="6">
        <f>ROUND(+'Emergency Room'!F31,0)</f>
        <v>462</v>
      </c>
      <c r="F36" s="7">
        <f t="shared" si="0"/>
        <v>15.05</v>
      </c>
      <c r="G36" s="6">
        <f>ROUND(+'Emergency Room'!J131,0)</f>
        <v>6493</v>
      </c>
      <c r="H36" s="6">
        <f>ROUND(+'Emergency Room'!F131,0)</f>
        <v>477</v>
      </c>
      <c r="I36" s="7">
        <f t="shared" si="1"/>
        <v>13.61</v>
      </c>
      <c r="J36" s="7"/>
      <c r="K36" s="8">
        <f t="shared" si="2"/>
        <v>-0.0957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Room'!J32,0)</f>
        <v>1690263</v>
      </c>
      <c r="E37" s="6">
        <f>ROUND(+'Emergency Room'!F32,0)</f>
        <v>61440</v>
      </c>
      <c r="F37" s="7">
        <f t="shared" si="0"/>
        <v>27.51</v>
      </c>
      <c r="G37" s="6">
        <f>ROUND(+'Emergency Room'!J132,0)</f>
        <v>1420200</v>
      </c>
      <c r="H37" s="6">
        <f>ROUND(+'Emergency Room'!F132,0)</f>
        <v>62324</v>
      </c>
      <c r="I37" s="7">
        <f t="shared" si="1"/>
        <v>22.79</v>
      </c>
      <c r="J37" s="7"/>
      <c r="K37" s="8">
        <f t="shared" si="2"/>
        <v>-0.1716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Room'!J33,0)</f>
        <v>16819</v>
      </c>
      <c r="E38" s="6">
        <f>ROUND(+'Emergency Room'!F33,0)</f>
        <v>634</v>
      </c>
      <c r="F38" s="7">
        <f t="shared" si="0"/>
        <v>26.53</v>
      </c>
      <c r="G38" s="6">
        <f>ROUND(+'Emergency Room'!J133,0)</f>
        <v>18068</v>
      </c>
      <c r="H38" s="6">
        <f>ROUND(+'Emergency Room'!F133,0)</f>
        <v>634</v>
      </c>
      <c r="I38" s="7">
        <f t="shared" si="1"/>
        <v>28.5</v>
      </c>
      <c r="J38" s="7"/>
      <c r="K38" s="8">
        <f t="shared" si="2"/>
        <v>0.0743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Room'!J34,0)</f>
        <v>2265645</v>
      </c>
      <c r="E39" s="6">
        <f>ROUND(+'Emergency Room'!F34,0)</f>
        <v>206672</v>
      </c>
      <c r="F39" s="7">
        <f t="shared" si="0"/>
        <v>10.96</v>
      </c>
      <c r="G39" s="6">
        <f>ROUND(+'Emergency Room'!J134,0)</f>
        <v>2215058</v>
      </c>
      <c r="H39" s="6">
        <f>ROUND(+'Emergency Room'!F134,0)</f>
        <v>110603</v>
      </c>
      <c r="I39" s="7">
        <f t="shared" si="1"/>
        <v>20.03</v>
      </c>
      <c r="J39" s="7"/>
      <c r="K39" s="8">
        <f t="shared" si="2"/>
        <v>0.8276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Room'!J35,0)</f>
        <v>242597</v>
      </c>
      <c r="E40" s="6">
        <f>ROUND(+'Emergency Room'!F35,0)</f>
        <v>11138</v>
      </c>
      <c r="F40" s="7">
        <f t="shared" si="0"/>
        <v>21.78</v>
      </c>
      <c r="G40" s="6">
        <f>ROUND(+'Emergency Room'!J135,0)</f>
        <v>231267</v>
      </c>
      <c r="H40" s="6">
        <f>ROUND(+'Emergency Room'!F135,0)</f>
        <v>11597</v>
      </c>
      <c r="I40" s="7">
        <f t="shared" si="1"/>
        <v>19.94</v>
      </c>
      <c r="J40" s="7"/>
      <c r="K40" s="8">
        <f t="shared" si="2"/>
        <v>-0.0845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Room'!J36,0)</f>
        <v>42798</v>
      </c>
      <c r="E41" s="6">
        <f>ROUND(+'Emergency Room'!F36,0)</f>
        <v>4705</v>
      </c>
      <c r="F41" s="7">
        <f t="shared" si="0"/>
        <v>9.1</v>
      </c>
      <c r="G41" s="6">
        <f>ROUND(+'Emergency Room'!J136,0)</f>
        <v>62272</v>
      </c>
      <c r="H41" s="6">
        <f>ROUND(+'Emergency Room'!F136,0)</f>
        <v>4903</v>
      </c>
      <c r="I41" s="7">
        <f t="shared" si="1"/>
        <v>12.7</v>
      </c>
      <c r="J41" s="7"/>
      <c r="K41" s="8">
        <f t="shared" si="2"/>
        <v>0.3956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Room'!J37,0)</f>
        <v>155850</v>
      </c>
      <c r="E42" s="6">
        <f>ROUND(+'Emergency Room'!F37,0)</f>
        <v>32658</v>
      </c>
      <c r="F42" s="7">
        <f t="shared" si="0"/>
        <v>4.77</v>
      </c>
      <c r="G42" s="6">
        <f>ROUND(+'Emergency Room'!J137,0)</f>
        <v>128766</v>
      </c>
      <c r="H42" s="6">
        <f>ROUND(+'Emergency Room'!F137,0)</f>
        <v>35164</v>
      </c>
      <c r="I42" s="7">
        <f t="shared" si="1"/>
        <v>3.66</v>
      </c>
      <c r="J42" s="7"/>
      <c r="K42" s="8">
        <f t="shared" si="2"/>
        <v>-0.2327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Room'!J38,0)</f>
        <v>130089</v>
      </c>
      <c r="E43" s="6">
        <f>ROUND(+'Emergency Room'!F38,0)</f>
        <v>20776</v>
      </c>
      <c r="F43" s="7">
        <f t="shared" si="0"/>
        <v>6.26</v>
      </c>
      <c r="G43" s="6">
        <f>ROUND(+'Emergency Room'!J138,0)</f>
        <v>185402</v>
      </c>
      <c r="H43" s="6">
        <f>ROUND(+'Emergency Room'!F138,0)</f>
        <v>20974</v>
      </c>
      <c r="I43" s="7">
        <f t="shared" si="1"/>
        <v>8.84</v>
      </c>
      <c r="J43" s="7"/>
      <c r="K43" s="8">
        <f t="shared" si="2"/>
        <v>0.4121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Room'!J39,0)</f>
        <v>183440</v>
      </c>
      <c r="E44" s="6">
        <f>ROUND(+'Emergency Room'!F39,0)</f>
        <v>22256</v>
      </c>
      <c r="F44" s="7">
        <f t="shared" si="0"/>
        <v>8.24</v>
      </c>
      <c r="G44" s="6">
        <f>ROUND(+'Emergency Room'!J139,0)</f>
        <v>172340</v>
      </c>
      <c r="H44" s="6">
        <f>ROUND(+'Emergency Room'!F139,0)</f>
        <v>22186</v>
      </c>
      <c r="I44" s="7">
        <f t="shared" si="1"/>
        <v>7.77</v>
      </c>
      <c r="J44" s="7"/>
      <c r="K44" s="8">
        <f t="shared" si="2"/>
        <v>-0.057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Room'!J40,0)</f>
        <v>27664</v>
      </c>
      <c r="E45" s="6">
        <f>ROUND(+'Emergency Room'!F40,0)</f>
        <v>3290</v>
      </c>
      <c r="F45" s="7">
        <f t="shared" si="0"/>
        <v>8.41</v>
      </c>
      <c r="G45" s="6">
        <f>ROUND(+'Emergency Room'!J140,0)</f>
        <v>18367</v>
      </c>
      <c r="H45" s="6">
        <f>ROUND(+'Emergency Room'!F140,0)</f>
        <v>3408</v>
      </c>
      <c r="I45" s="7">
        <f t="shared" si="1"/>
        <v>5.39</v>
      </c>
      <c r="J45" s="7"/>
      <c r="K45" s="8">
        <f t="shared" si="2"/>
        <v>-0.3591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Room'!J41,0)</f>
        <v>83781</v>
      </c>
      <c r="E46" s="6">
        <f>ROUND(+'Emergency Room'!F41,0)</f>
        <v>16147</v>
      </c>
      <c r="F46" s="7">
        <f t="shared" si="0"/>
        <v>5.19</v>
      </c>
      <c r="G46" s="6">
        <f>ROUND(+'Emergency Room'!J141,0)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Room'!J42,0)</f>
        <v>341</v>
      </c>
      <c r="E47" s="6">
        <f>ROUND(+'Emergency Room'!F42,0)</f>
        <v>1178</v>
      </c>
      <c r="F47" s="7">
        <f t="shared" si="0"/>
        <v>0.29</v>
      </c>
      <c r="G47" s="6">
        <f>ROUND(+'Emergency Room'!J142,0)</f>
        <v>385</v>
      </c>
      <c r="H47" s="6">
        <f>ROUND(+'Emergency Room'!F142,0)</f>
        <v>1183</v>
      </c>
      <c r="I47" s="7">
        <f t="shared" si="1"/>
        <v>0.33</v>
      </c>
      <c r="J47" s="7"/>
      <c r="K47" s="8">
        <f t="shared" si="2"/>
        <v>0.1379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Room'!J43,0)</f>
        <v>65203</v>
      </c>
      <c r="E48" s="6">
        <f>ROUND(+'Emergency Room'!F43,0)</f>
        <v>7211</v>
      </c>
      <c r="F48" s="7">
        <f t="shared" si="0"/>
        <v>9.04</v>
      </c>
      <c r="G48" s="6">
        <f>ROUND(+'Emergency Room'!J143,0)</f>
        <v>67517</v>
      </c>
      <c r="H48" s="6">
        <f>ROUND(+'Emergency Room'!F143,0)</f>
        <v>7776</v>
      </c>
      <c r="I48" s="7">
        <f t="shared" si="1"/>
        <v>8.68</v>
      </c>
      <c r="J48" s="7"/>
      <c r="K48" s="8">
        <f t="shared" si="2"/>
        <v>-0.0398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Room'!J44,0)</f>
        <v>941439</v>
      </c>
      <c r="E49" s="6">
        <f>ROUND(+'Emergency Room'!F44,0)</f>
        <v>61653</v>
      </c>
      <c r="F49" s="7">
        <f t="shared" si="0"/>
        <v>15.27</v>
      </c>
      <c r="G49" s="6">
        <f>ROUND(+'Emergency Room'!J144,0)</f>
        <v>969442</v>
      </c>
      <c r="H49" s="6">
        <f>ROUND(+'Emergency Room'!F144,0)</f>
        <v>64661</v>
      </c>
      <c r="I49" s="7">
        <f t="shared" si="1"/>
        <v>14.99</v>
      </c>
      <c r="J49" s="7"/>
      <c r="K49" s="8">
        <f t="shared" si="2"/>
        <v>-0.0183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Room'!J45,0)</f>
        <v>615994</v>
      </c>
      <c r="E50" s="6">
        <f>ROUND(+'Emergency Room'!F45,0)</f>
        <v>29038</v>
      </c>
      <c r="F50" s="7">
        <f t="shared" si="0"/>
        <v>21.21</v>
      </c>
      <c r="G50" s="6">
        <f>ROUND(+'Emergency Room'!J145,0)</f>
        <v>750923</v>
      </c>
      <c r="H50" s="6">
        <f>ROUND(+'Emergency Room'!F145,0)</f>
        <v>27046</v>
      </c>
      <c r="I50" s="7">
        <f t="shared" si="1"/>
        <v>27.76</v>
      </c>
      <c r="J50" s="7"/>
      <c r="K50" s="8">
        <f t="shared" si="2"/>
        <v>0.3088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Room'!J46,0)</f>
        <v>29480</v>
      </c>
      <c r="E51" s="6">
        <f>ROUND(+'Emergency Room'!F46,0)</f>
        <v>3773</v>
      </c>
      <c r="F51" s="7">
        <f t="shared" si="0"/>
        <v>7.81</v>
      </c>
      <c r="G51" s="6">
        <f>ROUND(+'Emergency Room'!J146,0)</f>
        <v>-31334</v>
      </c>
      <c r="H51" s="6">
        <f>ROUND(+'Emergency Room'!F146,0)</f>
        <v>4254</v>
      </c>
      <c r="I51" s="7">
        <f t="shared" si="1"/>
        <v>-7.37</v>
      </c>
      <c r="J51" s="7"/>
      <c r="K51" s="8">
        <f t="shared" si="2"/>
        <v>-1.9437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Room'!J47,0)</f>
        <v>577274</v>
      </c>
      <c r="E52" s="6">
        <f>ROUND(+'Emergency Room'!F47,0)</f>
        <v>47008</v>
      </c>
      <c r="F52" s="7">
        <f t="shared" si="0"/>
        <v>12.28</v>
      </c>
      <c r="G52" s="6">
        <f>ROUND(+'Emergency Room'!J147,0)</f>
        <v>612279</v>
      </c>
      <c r="H52" s="6">
        <f>ROUND(+'Emergency Room'!F147,0)</f>
        <v>38037</v>
      </c>
      <c r="I52" s="7">
        <f t="shared" si="1"/>
        <v>16.1</v>
      </c>
      <c r="J52" s="7"/>
      <c r="K52" s="8">
        <f t="shared" si="2"/>
        <v>0.3111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Room'!J48,0)</f>
        <v>806631</v>
      </c>
      <c r="E53" s="6">
        <f>ROUND(+'Emergency Room'!F48,0)</f>
        <v>50827</v>
      </c>
      <c r="F53" s="7">
        <f t="shared" si="0"/>
        <v>15.87</v>
      </c>
      <c r="G53" s="6">
        <f>ROUND(+'Emergency Room'!J148,0)</f>
        <v>947405</v>
      </c>
      <c r="H53" s="6">
        <f>ROUND(+'Emergency Room'!F148,0)</f>
        <v>53660</v>
      </c>
      <c r="I53" s="7">
        <f t="shared" si="1"/>
        <v>17.66</v>
      </c>
      <c r="J53" s="7"/>
      <c r="K53" s="8">
        <f t="shared" si="2"/>
        <v>0.1128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Room'!J49,0)</f>
        <v>607663</v>
      </c>
      <c r="E54" s="6">
        <f>ROUND(+'Emergency Room'!F49,0)</f>
        <v>48363</v>
      </c>
      <c r="F54" s="7">
        <f t="shared" si="0"/>
        <v>12.56</v>
      </c>
      <c r="G54" s="6">
        <f>ROUND(+'Emergency Room'!J149,0)</f>
        <v>797446</v>
      </c>
      <c r="H54" s="6">
        <f>ROUND(+'Emergency Room'!F149,0)</f>
        <v>50414</v>
      </c>
      <c r="I54" s="7">
        <f t="shared" si="1"/>
        <v>15.82</v>
      </c>
      <c r="J54" s="7"/>
      <c r="K54" s="8">
        <f t="shared" si="2"/>
        <v>0.2596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Room'!J50,0)</f>
        <v>161749</v>
      </c>
      <c r="E55" s="6">
        <f>ROUND(+'Emergency Room'!F50,0)</f>
        <v>13602</v>
      </c>
      <c r="F55" s="7">
        <f t="shared" si="0"/>
        <v>11.89</v>
      </c>
      <c r="G55" s="6">
        <f>ROUND(+'Emergency Room'!J150,0)</f>
        <v>164623</v>
      </c>
      <c r="H55" s="6">
        <f>ROUND(+'Emergency Room'!F150,0)</f>
        <v>14013</v>
      </c>
      <c r="I55" s="7">
        <f t="shared" si="1"/>
        <v>11.75</v>
      </c>
      <c r="J55" s="7"/>
      <c r="K55" s="8">
        <f t="shared" si="2"/>
        <v>-0.0118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Room'!J51,0)</f>
        <v>22269</v>
      </c>
      <c r="E56" s="6">
        <f>ROUND(+'Emergency Room'!F51,0)</f>
        <v>2482</v>
      </c>
      <c r="F56" s="7">
        <f t="shared" si="0"/>
        <v>8.97</v>
      </c>
      <c r="G56" s="6">
        <f>ROUND(+'Emergency Room'!J151,0)</f>
        <v>22727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Room'!J52,0)</f>
        <v>635533</v>
      </c>
      <c r="E57" s="6">
        <f>ROUND(+'Emergency Room'!F52,0)</f>
        <v>41542</v>
      </c>
      <c r="F57" s="7">
        <f t="shared" si="0"/>
        <v>15.3</v>
      </c>
      <c r="G57" s="6">
        <f>ROUND(+'Emergency Room'!J152,0)</f>
        <v>721155</v>
      </c>
      <c r="H57" s="6">
        <f>ROUND(+'Emergency Room'!F152,0)</f>
        <v>43661</v>
      </c>
      <c r="I57" s="7">
        <f t="shared" si="1"/>
        <v>16.52</v>
      </c>
      <c r="J57" s="7"/>
      <c r="K57" s="8">
        <f t="shared" si="2"/>
        <v>0.0797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Room'!J53,0)</f>
        <v>603257</v>
      </c>
      <c r="E58" s="6">
        <f>ROUND(+'Emergency Room'!F53,0)</f>
        <v>70712</v>
      </c>
      <c r="F58" s="7">
        <f t="shared" si="0"/>
        <v>8.53</v>
      </c>
      <c r="G58" s="6">
        <f>ROUND(+'Emergency Room'!J153,0)</f>
        <v>745938</v>
      </c>
      <c r="H58" s="6">
        <f>ROUND(+'Emergency Room'!F153,0)</f>
        <v>72183</v>
      </c>
      <c r="I58" s="7">
        <f t="shared" si="1"/>
        <v>10.33</v>
      </c>
      <c r="J58" s="7"/>
      <c r="K58" s="8">
        <f t="shared" si="2"/>
        <v>0.211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Room'!J54,0)</f>
        <v>63890</v>
      </c>
      <c r="E59" s="6">
        <f>ROUND(+'Emergency Room'!F54,0)</f>
        <v>12322</v>
      </c>
      <c r="F59" s="7">
        <f t="shared" si="0"/>
        <v>5.19</v>
      </c>
      <c r="G59" s="6">
        <f>ROUND(+'Emergency Room'!J154,0)</f>
        <v>61769</v>
      </c>
      <c r="H59" s="6">
        <f>ROUND(+'Emergency Room'!F154,0)</f>
        <v>12738</v>
      </c>
      <c r="I59" s="7">
        <f t="shared" si="1"/>
        <v>4.85</v>
      </c>
      <c r="J59" s="7"/>
      <c r="K59" s="8">
        <f t="shared" si="2"/>
        <v>-0.0655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Room'!J55,0)</f>
        <v>10207</v>
      </c>
      <c r="E60" s="6">
        <f>ROUND(+'Emergency Room'!F55,0)</f>
        <v>1213</v>
      </c>
      <c r="F60" s="7">
        <f t="shared" si="0"/>
        <v>8.41</v>
      </c>
      <c r="G60" s="6">
        <f>ROUND(+'Emergency Room'!J155,0)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Room'!J56,0)</f>
        <v>1258622</v>
      </c>
      <c r="E61" s="6">
        <f>ROUND(+'Emergency Room'!F56,0)</f>
        <v>75822</v>
      </c>
      <c r="F61" s="7">
        <f t="shared" si="0"/>
        <v>16.6</v>
      </c>
      <c r="G61" s="6">
        <f>ROUND(+'Emergency Room'!J156,0)</f>
        <v>1334181</v>
      </c>
      <c r="H61" s="6">
        <f>ROUND(+'Emergency Room'!F156,0)</f>
        <v>76127</v>
      </c>
      <c r="I61" s="7">
        <f t="shared" si="1"/>
        <v>17.53</v>
      </c>
      <c r="J61" s="7"/>
      <c r="K61" s="8">
        <f t="shared" si="2"/>
        <v>0.056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Room'!J57,0)</f>
        <v>932552</v>
      </c>
      <c r="E62" s="6">
        <f>ROUND(+'Emergency Room'!F57,0)</f>
        <v>58381</v>
      </c>
      <c r="F62" s="7">
        <f t="shared" si="0"/>
        <v>15.97</v>
      </c>
      <c r="G62" s="6">
        <f>ROUND(+'Emergency Room'!J157,0)</f>
        <v>1042464</v>
      </c>
      <c r="H62" s="6">
        <f>ROUND(+'Emergency Room'!F157,0)</f>
        <v>57576</v>
      </c>
      <c r="I62" s="7">
        <f t="shared" si="1"/>
        <v>18.11</v>
      </c>
      <c r="J62" s="7"/>
      <c r="K62" s="8">
        <f t="shared" si="2"/>
        <v>0.134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Room'!J58,0)</f>
        <v>52039</v>
      </c>
      <c r="E63" s="6">
        <f>ROUND(+'Emergency Room'!F58,0)</f>
        <v>8037</v>
      </c>
      <c r="F63" s="7">
        <f t="shared" si="0"/>
        <v>6.47</v>
      </c>
      <c r="G63" s="6">
        <f>ROUND(+'Emergency Room'!J158,0)</f>
        <v>40577</v>
      </c>
      <c r="H63" s="6">
        <f>ROUND(+'Emergency Room'!F158,0)</f>
        <v>8093</v>
      </c>
      <c r="I63" s="7">
        <f t="shared" si="1"/>
        <v>5.01</v>
      </c>
      <c r="J63" s="7"/>
      <c r="K63" s="8">
        <f t="shared" si="2"/>
        <v>-0.2257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Room'!J59,0)</f>
        <v>0</v>
      </c>
      <c r="E64" s="6">
        <f>ROUND(+'Emergency Room'!F59,0)</f>
        <v>0</v>
      </c>
      <c r="F64" s="7">
        <f t="shared" si="0"/>
      </c>
      <c r="G64" s="6">
        <f>ROUND(+'Emergency Room'!J159,0)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Room'!J60,0)</f>
        <v>54035</v>
      </c>
      <c r="E65" s="6">
        <f>ROUND(+'Emergency Room'!F60,0)</f>
        <v>3492</v>
      </c>
      <c r="F65" s="7">
        <f t="shared" si="0"/>
        <v>15.47</v>
      </c>
      <c r="G65" s="6">
        <f>ROUND(+'Emergency Room'!J160,0)</f>
        <v>62267</v>
      </c>
      <c r="H65" s="6">
        <f>ROUND(+'Emergency Room'!F160,0)</f>
        <v>3781</v>
      </c>
      <c r="I65" s="7">
        <f t="shared" si="1"/>
        <v>16.47</v>
      </c>
      <c r="J65" s="7"/>
      <c r="K65" s="8">
        <f t="shared" si="2"/>
        <v>0.0646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Room'!J61,0)</f>
        <v>200969</v>
      </c>
      <c r="E66" s="6">
        <f>ROUND(+'Emergency Room'!F61,0)</f>
        <v>20595</v>
      </c>
      <c r="F66" s="7">
        <f t="shared" si="0"/>
        <v>9.76</v>
      </c>
      <c r="G66" s="6">
        <f>ROUND(+'Emergency Room'!J161,0)</f>
        <v>211951</v>
      </c>
      <c r="H66" s="6">
        <f>ROUND(+'Emergency Room'!F161,0)</f>
        <v>22127</v>
      </c>
      <c r="I66" s="7">
        <f t="shared" si="1"/>
        <v>9.58</v>
      </c>
      <c r="J66" s="7"/>
      <c r="K66" s="8">
        <f t="shared" si="2"/>
        <v>-0.0184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Room'!J62,0)</f>
        <v>108676</v>
      </c>
      <c r="E67" s="6">
        <f>ROUND(+'Emergency Room'!F62,0)</f>
        <v>2938</v>
      </c>
      <c r="F67" s="7">
        <f t="shared" si="0"/>
        <v>36.99</v>
      </c>
      <c r="G67" s="6">
        <f>ROUND(+'Emergency Room'!J162,0)</f>
        <v>70796</v>
      </c>
      <c r="H67" s="6">
        <f>ROUND(+'Emergency Room'!F162,0)</f>
        <v>3014</v>
      </c>
      <c r="I67" s="7">
        <f t="shared" si="1"/>
        <v>23.49</v>
      </c>
      <c r="J67" s="7"/>
      <c r="K67" s="8">
        <f t="shared" si="2"/>
        <v>-0.365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Room'!J63,0)</f>
        <v>852013</v>
      </c>
      <c r="E68" s="6">
        <f>ROUND(+'Emergency Room'!F63,0)</f>
        <v>69703</v>
      </c>
      <c r="F68" s="7">
        <f t="shared" si="0"/>
        <v>12.22</v>
      </c>
      <c r="G68" s="6">
        <f>ROUND(+'Emergency Room'!J163,0)</f>
        <v>915424</v>
      </c>
      <c r="H68" s="6">
        <f>ROUND(+'Emergency Room'!F163,0)</f>
        <v>70179</v>
      </c>
      <c r="I68" s="7">
        <f t="shared" si="1"/>
        <v>13.04</v>
      </c>
      <c r="J68" s="7"/>
      <c r="K68" s="8">
        <f t="shared" si="2"/>
        <v>0.0671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Room'!J64,0)</f>
        <v>146810</v>
      </c>
      <c r="E69" s="6">
        <f>ROUND(+'Emergency Room'!F64,0)</f>
        <v>18756</v>
      </c>
      <c r="F69" s="7">
        <f t="shared" si="0"/>
        <v>7.83</v>
      </c>
      <c r="G69" s="6">
        <f>ROUND(+'Emergency Room'!J164,0)</f>
        <v>138641</v>
      </c>
      <c r="H69" s="6">
        <f>ROUND(+'Emergency Room'!F164,0)</f>
        <v>18914</v>
      </c>
      <c r="I69" s="7">
        <f t="shared" si="1"/>
        <v>7.33</v>
      </c>
      <c r="J69" s="7"/>
      <c r="K69" s="8">
        <f t="shared" si="2"/>
        <v>-0.0639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Room'!J65,0)</f>
        <v>0</v>
      </c>
      <c r="E70" s="6">
        <f>ROUND(+'Emergency Room'!F65,0)</f>
        <v>0</v>
      </c>
      <c r="F70" s="7">
        <f t="shared" si="0"/>
      </c>
      <c r="G70" s="6">
        <f>ROUND(+'Emergency Room'!J165,0)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Room'!J66,0)</f>
        <v>36623</v>
      </c>
      <c r="E71" s="6">
        <f>ROUND(+'Emergency Room'!F66,0)</f>
        <v>2479</v>
      </c>
      <c r="F71" s="7">
        <f t="shared" si="0"/>
        <v>14.77</v>
      </c>
      <c r="G71" s="6">
        <f>ROUND(+'Emergency Room'!J166,0)</f>
        <v>37499</v>
      </c>
      <c r="H71" s="6">
        <f>ROUND(+'Emergency Room'!F166,0)</f>
        <v>2441</v>
      </c>
      <c r="I71" s="7">
        <f t="shared" si="1"/>
        <v>15.36</v>
      </c>
      <c r="J71" s="7"/>
      <c r="K71" s="8">
        <f t="shared" si="2"/>
        <v>0.0399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Room'!J67,0)</f>
        <v>967912</v>
      </c>
      <c r="E72" s="6">
        <f>ROUND(+'Emergency Room'!F67,0)</f>
        <v>71360</v>
      </c>
      <c r="F72" s="7">
        <f t="shared" si="0"/>
        <v>13.56</v>
      </c>
      <c r="G72" s="6">
        <f>ROUND(+'Emergency Room'!J167,0)</f>
        <v>847205</v>
      </c>
      <c r="H72" s="6">
        <f>ROUND(+'Emergency Room'!F167,0)</f>
        <v>75837</v>
      </c>
      <c r="I72" s="7">
        <f t="shared" si="1"/>
        <v>11.17</v>
      </c>
      <c r="J72" s="7"/>
      <c r="K72" s="8">
        <f t="shared" si="2"/>
        <v>-0.1763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Room'!J68,0)</f>
        <v>689879</v>
      </c>
      <c r="E73" s="6">
        <f>ROUND(+'Emergency Room'!F68,0)</f>
        <v>50749</v>
      </c>
      <c r="F73" s="7">
        <f t="shared" si="0"/>
        <v>13.59</v>
      </c>
      <c r="G73" s="6">
        <f>ROUND(+'Emergency Room'!J168,0)</f>
        <v>803588</v>
      </c>
      <c r="H73" s="6">
        <f>ROUND(+'Emergency Room'!F168,0)</f>
        <v>58202</v>
      </c>
      <c r="I73" s="7">
        <f t="shared" si="1"/>
        <v>13.81</v>
      </c>
      <c r="J73" s="7"/>
      <c r="K73" s="8">
        <f t="shared" si="2"/>
        <v>0.0162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Room'!J69,0)</f>
        <v>808688</v>
      </c>
      <c r="E74" s="6">
        <f>ROUND(+'Emergency Room'!F69,0)</f>
        <v>72187</v>
      </c>
      <c r="F74" s="7">
        <f t="shared" si="0"/>
        <v>11.2</v>
      </c>
      <c r="G74" s="6">
        <f>ROUND(+'Emergency Room'!J169,0)</f>
        <v>1277122</v>
      </c>
      <c r="H74" s="6">
        <f>ROUND(+'Emergency Room'!F169,0)</f>
        <v>62225</v>
      </c>
      <c r="I74" s="7">
        <f t="shared" si="1"/>
        <v>20.52</v>
      </c>
      <c r="J74" s="7"/>
      <c r="K74" s="8">
        <f t="shared" si="2"/>
        <v>0.8321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Room'!J70,0)</f>
        <v>948168</v>
      </c>
      <c r="E75" s="6">
        <f>ROUND(+'Emergency Room'!F70,0)</f>
        <v>55766</v>
      </c>
      <c r="F75" s="7">
        <f aca="true" t="shared" si="3" ref="F75:F106">IF(D75=0,"",IF(E75=0,"",ROUND(D75/E75,2)))</f>
        <v>17</v>
      </c>
      <c r="G75" s="6">
        <f>ROUND(+'Emergency Room'!J170,0)</f>
        <v>991142</v>
      </c>
      <c r="H75" s="6">
        <f>ROUND(+'Emergency Room'!F170,0)</f>
        <v>55240</v>
      </c>
      <c r="I75" s="7">
        <f aca="true" t="shared" si="4" ref="I75:I106">IF(G75=0,"",IF(H75=0,"",ROUND(G75/H75,2)))</f>
        <v>17.94</v>
      </c>
      <c r="J75" s="7"/>
      <c r="K75" s="8">
        <f aca="true" t="shared" si="5" ref="K75:K106">IF(D75=0,"",IF(E75=0,"",IF(G75=0,"",IF(H75=0,"",ROUND(I75/F75-1,4)))))</f>
        <v>0.0553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Room'!J71,0)</f>
        <v>30389</v>
      </c>
      <c r="E76" s="6">
        <f>ROUND(+'Emergency Room'!F71,0)</f>
        <v>4216</v>
      </c>
      <c r="F76" s="7">
        <f t="shared" si="3"/>
        <v>7.21</v>
      </c>
      <c r="G76" s="6">
        <f>ROUND(+'Emergency Room'!J171,0)</f>
        <v>39850</v>
      </c>
      <c r="H76" s="6">
        <f>ROUND(+'Emergency Room'!F171,0)</f>
        <v>4652</v>
      </c>
      <c r="I76" s="7">
        <f t="shared" si="4"/>
        <v>8.57</v>
      </c>
      <c r="J76" s="7"/>
      <c r="K76" s="8">
        <f t="shared" si="5"/>
        <v>0.1886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Room'!J72,0)</f>
        <v>14938</v>
      </c>
      <c r="E77" s="6">
        <f>ROUND(+'Emergency Room'!F72,0)</f>
        <v>2098</v>
      </c>
      <c r="F77" s="7">
        <f t="shared" si="3"/>
        <v>7.12</v>
      </c>
      <c r="G77" s="6">
        <f>ROUND(+'Emergency Room'!J172,0)</f>
        <v>23854</v>
      </c>
      <c r="H77" s="6">
        <f>ROUND(+'Emergency Room'!F172,0)</f>
        <v>2157</v>
      </c>
      <c r="I77" s="7">
        <f t="shared" si="4"/>
        <v>11.06</v>
      </c>
      <c r="J77" s="7"/>
      <c r="K77" s="8">
        <f t="shared" si="5"/>
        <v>0.5534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Room'!J73,0)</f>
        <v>277989</v>
      </c>
      <c r="E78" s="6">
        <f>ROUND(+'Emergency Room'!F73,0)</f>
        <v>30065</v>
      </c>
      <c r="F78" s="7">
        <f t="shared" si="3"/>
        <v>9.25</v>
      </c>
      <c r="G78" s="6">
        <f>ROUND(+'Emergency Room'!J173,0)</f>
        <v>270309</v>
      </c>
      <c r="H78" s="6">
        <f>ROUND(+'Emergency Room'!F173,0)</f>
        <v>26708</v>
      </c>
      <c r="I78" s="7">
        <f t="shared" si="4"/>
        <v>10.12</v>
      </c>
      <c r="J78" s="7"/>
      <c r="K78" s="8">
        <f t="shared" si="5"/>
        <v>0.0941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Room'!J74,0)</f>
        <v>178391</v>
      </c>
      <c r="E79" s="6">
        <f>ROUND(+'Emergency Room'!F74,0)</f>
        <v>9197</v>
      </c>
      <c r="F79" s="7">
        <f t="shared" si="3"/>
        <v>19.4</v>
      </c>
      <c r="G79" s="6">
        <f>ROUND(+'Emergency Room'!J174,0)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Room'!J75,0)</f>
        <v>1310395</v>
      </c>
      <c r="E80" s="6">
        <f>ROUND(+'Emergency Room'!F75,0)</f>
        <v>111075</v>
      </c>
      <c r="F80" s="7">
        <f t="shared" si="3"/>
        <v>11.8</v>
      </c>
      <c r="G80" s="6">
        <f>ROUND(+'Emergency Room'!J175,0)</f>
        <v>1435783</v>
      </c>
      <c r="H80" s="6">
        <f>ROUND(+'Emergency Room'!F175,0)</f>
        <v>114031</v>
      </c>
      <c r="I80" s="7">
        <f t="shared" si="4"/>
        <v>12.59</v>
      </c>
      <c r="J80" s="7"/>
      <c r="K80" s="8">
        <f t="shared" si="5"/>
        <v>0.0669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Room'!J76,0)</f>
        <v>67936</v>
      </c>
      <c r="E81" s="6">
        <f>ROUND(+'Emergency Room'!F76,0)</f>
        <v>9633</v>
      </c>
      <c r="F81" s="7">
        <f t="shared" si="3"/>
        <v>7.05</v>
      </c>
      <c r="G81" s="6">
        <f>ROUND(+'Emergency Room'!J176,0)</f>
        <v>89256</v>
      </c>
      <c r="H81" s="6">
        <f>ROUND(+'Emergency Room'!F176,0)</f>
        <v>10145</v>
      </c>
      <c r="I81" s="7">
        <f t="shared" si="4"/>
        <v>8.8</v>
      </c>
      <c r="J81" s="7"/>
      <c r="K81" s="8">
        <f t="shared" si="5"/>
        <v>0.2482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Room'!J77,0)</f>
        <v>70269</v>
      </c>
      <c r="E82" s="6">
        <f>ROUND(+'Emergency Room'!F77,0)</f>
        <v>5389</v>
      </c>
      <c r="F82" s="7">
        <f t="shared" si="3"/>
        <v>13.04</v>
      </c>
      <c r="G82" s="6">
        <f>ROUND(+'Emergency Room'!J177,0)</f>
        <v>74686</v>
      </c>
      <c r="H82" s="6">
        <f>ROUND(+'Emergency Room'!F177,0)</f>
        <v>5670</v>
      </c>
      <c r="I82" s="7">
        <f t="shared" si="4"/>
        <v>13.17</v>
      </c>
      <c r="J82" s="7"/>
      <c r="K82" s="8">
        <f t="shared" si="5"/>
        <v>0.01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Room'!J78,0)</f>
        <v>490137</v>
      </c>
      <c r="E83" s="6">
        <f>ROUND(+'Emergency Room'!F78,0)</f>
        <v>34915</v>
      </c>
      <c r="F83" s="7">
        <f t="shared" si="3"/>
        <v>14.04</v>
      </c>
      <c r="G83" s="6">
        <f>ROUND(+'Emergency Room'!J178,0)</f>
        <v>518368</v>
      </c>
      <c r="H83" s="6">
        <f>ROUND(+'Emergency Room'!F178,0)</f>
        <v>33267</v>
      </c>
      <c r="I83" s="7">
        <f t="shared" si="4"/>
        <v>15.58</v>
      </c>
      <c r="J83" s="7"/>
      <c r="K83" s="8">
        <f t="shared" si="5"/>
        <v>0.1097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Room'!J79,0)</f>
        <v>1365835</v>
      </c>
      <c r="E84" s="6">
        <f>ROUND(+'Emergency Room'!F79,0)</f>
        <v>64147</v>
      </c>
      <c r="F84" s="7">
        <f t="shared" si="3"/>
        <v>21.29</v>
      </c>
      <c r="G84" s="6">
        <f>ROUND(+'Emergency Room'!J179,0)</f>
        <v>1497199</v>
      </c>
      <c r="H84" s="6">
        <f>ROUND(+'Emergency Room'!F179,0)</f>
        <v>64224</v>
      </c>
      <c r="I84" s="7">
        <f t="shared" si="4"/>
        <v>23.31</v>
      </c>
      <c r="J84" s="7"/>
      <c r="K84" s="8">
        <f t="shared" si="5"/>
        <v>0.0949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Room'!J80,0)</f>
        <v>1203</v>
      </c>
      <c r="E85" s="6">
        <f>ROUND(+'Emergency Room'!F80,0)</f>
        <v>528</v>
      </c>
      <c r="F85" s="7">
        <f t="shared" si="3"/>
        <v>2.28</v>
      </c>
      <c r="G85" s="6">
        <f>ROUND(+'Emergency Room'!J180,0)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Room'!J81,0)</f>
        <v>417416</v>
      </c>
      <c r="E86" s="6">
        <f>ROUND(+'Emergency Room'!F81,0)</f>
        <v>32761</v>
      </c>
      <c r="F86" s="7">
        <f t="shared" si="3"/>
        <v>12.74</v>
      </c>
      <c r="G86" s="6">
        <f>ROUND(+'Emergency Room'!J181,0)</f>
        <v>527856</v>
      </c>
      <c r="H86" s="6">
        <f>ROUND(+'Emergency Room'!F181,0)</f>
        <v>44529</v>
      </c>
      <c r="I86" s="7">
        <f t="shared" si="4"/>
        <v>11.85</v>
      </c>
      <c r="J86" s="7"/>
      <c r="K86" s="8">
        <f t="shared" si="5"/>
        <v>-0.0699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Room'!J82,0)</f>
        <v>485040</v>
      </c>
      <c r="E87" s="6">
        <f>ROUND(+'Emergency Room'!F82,0)</f>
        <v>38851</v>
      </c>
      <c r="F87" s="7">
        <f t="shared" si="3"/>
        <v>12.48</v>
      </c>
      <c r="G87" s="6">
        <f>ROUND(+'Emergency Room'!J182,0)</f>
        <v>582000</v>
      </c>
      <c r="H87" s="6">
        <f>ROUND(+'Emergency Room'!F182,0)</f>
        <v>38520</v>
      </c>
      <c r="I87" s="7">
        <f t="shared" si="4"/>
        <v>15.11</v>
      </c>
      <c r="J87" s="7"/>
      <c r="K87" s="8">
        <f t="shared" si="5"/>
        <v>0.2107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Room'!J83,0)</f>
        <v>20134</v>
      </c>
      <c r="E88" s="6">
        <f>ROUND(+'Emergency Room'!F83,0)</f>
        <v>7004</v>
      </c>
      <c r="F88" s="7">
        <f t="shared" si="3"/>
        <v>2.87</v>
      </c>
      <c r="G88" s="6">
        <f>ROUND(+'Emergency Room'!J183,0)</f>
        <v>11855</v>
      </c>
      <c r="H88" s="6">
        <f>ROUND(+'Emergency Room'!F183,0)</f>
        <v>7403</v>
      </c>
      <c r="I88" s="7">
        <f t="shared" si="4"/>
        <v>1.6</v>
      </c>
      <c r="J88" s="7"/>
      <c r="K88" s="8">
        <f t="shared" si="5"/>
        <v>-0.4425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Room'!J84,0)</f>
        <v>466973</v>
      </c>
      <c r="E89" s="6">
        <f>ROUND(+'Emergency Room'!F84,0)</f>
        <v>32668</v>
      </c>
      <c r="F89" s="7">
        <f t="shared" si="3"/>
        <v>14.29</v>
      </c>
      <c r="G89" s="6">
        <f>ROUND(+'Emergency Room'!J184,0)</f>
        <v>552749</v>
      </c>
      <c r="H89" s="6">
        <f>ROUND(+'Emergency Room'!F184,0)</f>
        <v>35273</v>
      </c>
      <c r="I89" s="7">
        <f t="shared" si="4"/>
        <v>15.67</v>
      </c>
      <c r="J89" s="7"/>
      <c r="K89" s="8">
        <f t="shared" si="5"/>
        <v>0.0966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Room'!J85,0)</f>
        <v>32859</v>
      </c>
      <c r="E90" s="6">
        <f>ROUND(+'Emergency Room'!F85,0)</f>
        <v>7856</v>
      </c>
      <c r="F90" s="7">
        <f t="shared" si="3"/>
        <v>4.18</v>
      </c>
      <c r="G90" s="6">
        <f>ROUND(+'Emergency Room'!J185,0)</f>
        <v>135216</v>
      </c>
      <c r="H90" s="6">
        <f>ROUND(+'Emergency Room'!F185,0)</f>
        <v>10321</v>
      </c>
      <c r="I90" s="7">
        <f t="shared" si="4"/>
        <v>13.1</v>
      </c>
      <c r="J90" s="7"/>
      <c r="K90" s="8">
        <f t="shared" si="5"/>
        <v>2.134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Room'!J86,0)</f>
        <v>47145</v>
      </c>
      <c r="E91" s="6">
        <f>ROUND(+'Emergency Room'!F86,0)</f>
        <v>4887</v>
      </c>
      <c r="F91" s="7">
        <f t="shared" si="3"/>
        <v>9.65</v>
      </c>
      <c r="G91" s="6">
        <f>ROUND(+'Emergency Room'!J186,0)</f>
        <v>61690</v>
      </c>
      <c r="H91" s="6">
        <f>ROUND(+'Emergency Room'!F186,0)</f>
        <v>4799</v>
      </c>
      <c r="I91" s="7">
        <f t="shared" si="4"/>
        <v>12.85</v>
      </c>
      <c r="J91" s="7"/>
      <c r="K91" s="8">
        <f t="shared" si="5"/>
        <v>0.3316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Room'!J87,0)</f>
        <v>25689</v>
      </c>
      <c r="E92" s="6">
        <f>ROUND(+'Emergency Room'!F87,0)</f>
        <v>3720</v>
      </c>
      <c r="F92" s="7">
        <f t="shared" si="3"/>
        <v>6.91</v>
      </c>
      <c r="G92" s="6">
        <f>ROUND(+'Emergency Room'!J187,0)</f>
        <v>31628</v>
      </c>
      <c r="H92" s="6">
        <f>ROUND(+'Emergency Room'!F187,0)</f>
        <v>4028</v>
      </c>
      <c r="I92" s="7">
        <f t="shared" si="4"/>
        <v>7.85</v>
      </c>
      <c r="J92" s="7"/>
      <c r="K92" s="8">
        <f t="shared" si="5"/>
        <v>0.136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Room'!J88,0)</f>
        <v>59152</v>
      </c>
      <c r="E93" s="6">
        <f>ROUND(+'Emergency Room'!F88,0)</f>
        <v>16557</v>
      </c>
      <c r="F93" s="7">
        <f t="shared" si="3"/>
        <v>3.57</v>
      </c>
      <c r="G93" s="6">
        <f>ROUND(+'Emergency Room'!J188,0)</f>
        <v>67350</v>
      </c>
      <c r="H93" s="6">
        <f>ROUND(+'Emergency Room'!F188,0)</f>
        <v>15355</v>
      </c>
      <c r="I93" s="7">
        <f t="shared" si="4"/>
        <v>4.39</v>
      </c>
      <c r="J93" s="7"/>
      <c r="K93" s="8">
        <f t="shared" si="5"/>
        <v>0.2297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Room'!J89,0)</f>
        <v>296839</v>
      </c>
      <c r="E94" s="6">
        <f>ROUND(+'Emergency Room'!F89,0)</f>
        <v>20901</v>
      </c>
      <c r="F94" s="7">
        <f t="shared" si="3"/>
        <v>14.2</v>
      </c>
      <c r="G94" s="6">
        <f>ROUND(+'Emergency Room'!J189,0)</f>
        <v>281677</v>
      </c>
      <c r="H94" s="6">
        <f>ROUND(+'Emergency Room'!F189,0)</f>
        <v>25306</v>
      </c>
      <c r="I94" s="7">
        <f t="shared" si="4"/>
        <v>11.13</v>
      </c>
      <c r="J94" s="7"/>
      <c r="K94" s="8">
        <f t="shared" si="5"/>
        <v>-0.2162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Room'!J90,0)</f>
        <v>55762</v>
      </c>
      <c r="E95" s="6">
        <f>ROUND(+'Emergency Room'!F90,0)</f>
        <v>25329</v>
      </c>
      <c r="F95" s="7">
        <f t="shared" si="3"/>
        <v>2.2</v>
      </c>
      <c r="G95" s="6">
        <f>ROUND(+'Emergency Room'!J190,0)</f>
        <v>64722</v>
      </c>
      <c r="H95" s="6">
        <f>ROUND(+'Emergency Room'!F190,0)</f>
        <v>27142</v>
      </c>
      <c r="I95" s="7">
        <f t="shared" si="4"/>
        <v>2.38</v>
      </c>
      <c r="J95" s="7"/>
      <c r="K95" s="8">
        <f t="shared" si="5"/>
        <v>0.0818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Room'!J91,0)</f>
        <v>542962</v>
      </c>
      <c r="E96" s="6">
        <f>ROUND(+'Emergency Room'!F91,0)</f>
        <v>47727</v>
      </c>
      <c r="F96" s="7">
        <f t="shared" si="3"/>
        <v>11.38</v>
      </c>
      <c r="G96" s="6">
        <f>ROUND(+'Emergency Room'!J191,0)</f>
        <v>678415</v>
      </c>
      <c r="H96" s="6">
        <f>ROUND(+'Emergency Room'!F191,0)</f>
        <v>48829</v>
      </c>
      <c r="I96" s="7">
        <f t="shared" si="4"/>
        <v>13.89</v>
      </c>
      <c r="J96" s="7"/>
      <c r="K96" s="8">
        <f t="shared" si="5"/>
        <v>0.2206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Room'!J92,0)</f>
        <v>0</v>
      </c>
      <c r="E97" s="6">
        <f>ROUND(+'Emergency Room'!F92,0)</f>
        <v>0</v>
      </c>
      <c r="F97" s="7">
        <f t="shared" si="3"/>
      </c>
      <c r="G97" s="6">
        <f>ROUND(+'Emergency Room'!J192,0)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Room'!J93,0)</f>
        <v>0</v>
      </c>
      <c r="E98" s="6">
        <f>ROUND(+'Emergency Room'!F93,0)</f>
        <v>0</v>
      </c>
      <c r="F98" s="7">
        <f t="shared" si="3"/>
      </c>
      <c r="G98" s="6">
        <f>ROUND(+'Emergency Room'!J193,0)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Room'!J94,0)</f>
        <v>0</v>
      </c>
      <c r="E99" s="6">
        <f>ROUND(+'Emergency Room'!F94,0)</f>
        <v>0</v>
      </c>
      <c r="F99" s="7">
        <f t="shared" si="3"/>
      </c>
      <c r="G99" s="6">
        <f>ROUND(+'Emergency Room'!J194,0)</f>
        <v>366919</v>
      </c>
      <c r="H99" s="6">
        <f>ROUND(+'Emergency Room'!F194,0)</f>
        <v>33221</v>
      </c>
      <c r="I99" s="7">
        <f t="shared" si="4"/>
        <v>11.04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Room'!J95,0)</f>
        <v>129057</v>
      </c>
      <c r="E100" s="6">
        <f>ROUND(+'Emergency Room'!F95,0)</f>
        <v>16327</v>
      </c>
      <c r="F100" s="7">
        <f t="shared" si="3"/>
        <v>7.9</v>
      </c>
      <c r="G100" s="6">
        <f>ROUND(+'Emergency Room'!J195,0)</f>
        <v>127259</v>
      </c>
      <c r="H100" s="6">
        <f>ROUND(+'Emergency Room'!F195,0)</f>
        <v>15973</v>
      </c>
      <c r="I100" s="7">
        <f t="shared" si="4"/>
        <v>7.97</v>
      </c>
      <c r="J100" s="7"/>
      <c r="K100" s="8">
        <f t="shared" si="5"/>
        <v>0.0089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Room'!J96,0)</f>
        <v>488745</v>
      </c>
      <c r="E101" s="6">
        <f>ROUND(+'Emergency Room'!F96,0)</f>
        <v>33316</v>
      </c>
      <c r="F101" s="7">
        <f t="shared" si="3"/>
        <v>14.67</v>
      </c>
      <c r="G101" s="6">
        <f>ROUND(+'Emergency Room'!J196,0)</f>
        <v>460926</v>
      </c>
      <c r="H101" s="6">
        <f>ROUND(+'Emergency Room'!F196,0)</f>
        <v>34419</v>
      </c>
      <c r="I101" s="7">
        <f t="shared" si="4"/>
        <v>13.39</v>
      </c>
      <c r="J101" s="7"/>
      <c r="K101" s="8">
        <f t="shared" si="5"/>
        <v>-0.0873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Room'!J97,0)</f>
        <v>822939</v>
      </c>
      <c r="E102" s="6">
        <f>ROUND(+'Emergency Room'!F97,0)</f>
        <v>48821</v>
      </c>
      <c r="F102" s="7">
        <f t="shared" si="3"/>
        <v>16.86</v>
      </c>
      <c r="G102" s="6">
        <f>ROUND(+'Emergency Room'!J197,0)</f>
        <v>901306</v>
      </c>
      <c r="H102" s="6">
        <f>ROUND(+'Emergency Room'!F197,0)</f>
        <v>47997</v>
      </c>
      <c r="I102" s="7">
        <f t="shared" si="4"/>
        <v>18.78</v>
      </c>
      <c r="J102" s="7"/>
      <c r="K102" s="8">
        <f t="shared" si="5"/>
        <v>0.1139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Room'!J98,0)</f>
        <v>0</v>
      </c>
      <c r="E103" s="6">
        <f>ROUND(+'Emergency Room'!F98,0)</f>
        <v>0</v>
      </c>
      <c r="F103" s="7">
        <f t="shared" si="3"/>
      </c>
      <c r="G103" s="6">
        <f>ROUND(+'Emergency Room'!J198,0)</f>
        <v>159100</v>
      </c>
      <c r="H103" s="6">
        <f>ROUND(+'Emergency Room'!F198,0)</f>
        <v>4660</v>
      </c>
      <c r="I103" s="7">
        <f t="shared" si="4"/>
        <v>34.14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Room'!J99,0)</f>
        <v>0</v>
      </c>
      <c r="E104" s="6">
        <f>ROUND(+'Emergency Room'!F99,0)</f>
        <v>0</v>
      </c>
      <c r="F104" s="7">
        <f t="shared" si="3"/>
      </c>
      <c r="G104" s="6">
        <f>ROUND(+'Emergency Room'!J199,0)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Room'!J100,0)</f>
        <v>0</v>
      </c>
      <c r="E105" s="6">
        <f>ROUND(+'Emergency Room'!F100,0)</f>
        <v>0</v>
      </c>
      <c r="F105" s="7">
        <f t="shared" si="3"/>
      </c>
      <c r="G105" s="6">
        <f>ROUND(+'Emergency Room'!J200,0)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Room'!J101,0)</f>
        <v>0</v>
      </c>
      <c r="E106" s="6">
        <f>ROUND(+'Emergency Room'!F101,0)</f>
        <v>0</v>
      </c>
      <c r="F106" s="7">
        <f t="shared" si="3"/>
      </c>
      <c r="G106" s="6">
        <f>ROUND(+'Emergency Room'!J201,0)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9" ht="12">
      <c r="A1" s="3" t="s">
        <v>10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364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26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42</v>
      </c>
      <c r="F8" s="1" t="s">
        <v>2</v>
      </c>
      <c r="G8" s="1" t="s">
        <v>42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43</v>
      </c>
      <c r="E9" s="1" t="s">
        <v>4</v>
      </c>
      <c r="F9" s="1" t="s">
        <v>4</v>
      </c>
      <c r="G9" s="1" t="s">
        <v>43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ROUND(SUM('Emergency Room'!K5:L5),0)</f>
        <v>403495</v>
      </c>
      <c r="E10" s="6">
        <f>ROUND(+'Emergency Room'!F5,0)</f>
        <v>85148</v>
      </c>
      <c r="F10" s="7">
        <f>IF(D10=0,"",IF(E10=0,"",ROUND(D10/E10,2)))</f>
        <v>4.74</v>
      </c>
      <c r="G10" s="6">
        <f>ROUND(SUM('Emergency Room'!K105:L105),0)</f>
        <v>320571</v>
      </c>
      <c r="H10" s="6">
        <f>ROUND(+'Emergency Room'!F105,0)</f>
        <v>85744</v>
      </c>
      <c r="I10" s="7">
        <f>IF(G10=0,"",IF(H10=0,"",ROUND(G10/H10,2)))</f>
        <v>3.74</v>
      </c>
      <c r="J10" s="7"/>
      <c r="K10" s="8">
        <f>IF(D10=0,"",IF(E10=0,"",IF(G10=0,"",IF(H10=0,"",ROUND(I10/F10-1,4)))))</f>
        <v>-0.211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ROUND(SUM('Emergency Room'!K6:L6),0)</f>
        <v>86820</v>
      </c>
      <c r="E11" s="6">
        <f>ROUND(+'Emergency Room'!F6,0)</f>
        <v>22170</v>
      </c>
      <c r="F11" s="7">
        <f aca="true" t="shared" si="0" ref="F11:F74">IF(D11=0,"",IF(E11=0,"",ROUND(D11/E11,2)))</f>
        <v>3.92</v>
      </c>
      <c r="G11" s="6">
        <f>ROUND(SUM('Emergency Room'!K106:L106),0)</f>
        <v>67503</v>
      </c>
      <c r="H11" s="6">
        <f>ROUND(+'Emergency Room'!F106,0)</f>
        <v>21748</v>
      </c>
      <c r="I11" s="7">
        <f aca="true" t="shared" si="1" ref="I11:I74">IF(G11=0,"",IF(H11=0,"",ROUND(G11/H11,2)))</f>
        <v>3.1</v>
      </c>
      <c r="J11" s="7"/>
      <c r="K11" s="8">
        <f aca="true" t="shared" si="2" ref="K11:K74">IF(D11=0,"",IF(E11=0,"",IF(G11=0,"",IF(H11=0,"",ROUND(I11/F11-1,4)))))</f>
        <v>-0.2092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ROUND(SUM('Emergency Room'!K7:L7),0)</f>
        <v>7115</v>
      </c>
      <c r="E12" s="6">
        <f>ROUND(+'Emergency Room'!F7,0)</f>
        <v>5076</v>
      </c>
      <c r="F12" s="7">
        <f t="shared" si="0"/>
        <v>1.4</v>
      </c>
      <c r="G12" s="6">
        <f>ROUND(SUM('Emergency Room'!K107:L107),0)</f>
        <v>12186</v>
      </c>
      <c r="H12" s="6">
        <f>ROUND(+'Emergency Room'!F107,0)</f>
        <v>4928</v>
      </c>
      <c r="I12" s="7">
        <f t="shared" si="1"/>
        <v>2.47</v>
      </c>
      <c r="J12" s="7"/>
      <c r="K12" s="8">
        <f t="shared" si="2"/>
        <v>0.7643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ROUND(SUM('Emergency Room'!K8:L8),0)</f>
        <v>607305</v>
      </c>
      <c r="E13" s="6">
        <f>ROUND(+'Emergency Room'!F8,0)</f>
        <v>27158</v>
      </c>
      <c r="F13" s="7">
        <f t="shared" si="0"/>
        <v>22.36</v>
      </c>
      <c r="G13" s="6">
        <f>ROUND(SUM('Emergency Room'!K108:L108),0)</f>
        <v>508916</v>
      </c>
      <c r="H13" s="6">
        <f>ROUND(+'Emergency Room'!F108,0)</f>
        <v>24543</v>
      </c>
      <c r="I13" s="7">
        <f t="shared" si="1"/>
        <v>20.74</v>
      </c>
      <c r="J13" s="7"/>
      <c r="K13" s="8">
        <f t="shared" si="2"/>
        <v>-0.0725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ROUND(SUM('Emergency Room'!K9:L9),0)</f>
        <v>1177247</v>
      </c>
      <c r="E14" s="6">
        <f>ROUND(+'Emergency Room'!F9,0)</f>
        <v>37508</v>
      </c>
      <c r="F14" s="7">
        <f t="shared" si="0"/>
        <v>31.39</v>
      </c>
      <c r="G14" s="6">
        <f>ROUND(SUM('Emergency Room'!K109:L109),0)</f>
        <v>1464088</v>
      </c>
      <c r="H14" s="6">
        <f>ROUND(+'Emergency Room'!F109,0)</f>
        <v>38414</v>
      </c>
      <c r="I14" s="7">
        <f t="shared" si="1"/>
        <v>38.11</v>
      </c>
      <c r="J14" s="7"/>
      <c r="K14" s="8">
        <f t="shared" si="2"/>
        <v>0.2141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ROUND(SUM('Emergency Room'!K10:L10),0)</f>
        <v>1289953</v>
      </c>
      <c r="E15" s="6">
        <f>ROUND(+'Emergency Room'!F10,0)</f>
        <v>29608</v>
      </c>
      <c r="F15" s="7">
        <f t="shared" si="0"/>
        <v>43.57</v>
      </c>
      <c r="G15" s="6">
        <f>ROUND(SUM('Emergency Room'!K110:L110),0)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ROUND(SUM('Emergency Room'!K11:L11),0)</f>
        <v>26557</v>
      </c>
      <c r="E16" s="6">
        <f>ROUND(+'Emergency Room'!F11,0)</f>
        <v>7654</v>
      </c>
      <c r="F16" s="7">
        <f t="shared" si="0"/>
        <v>3.47</v>
      </c>
      <c r="G16" s="6">
        <f>ROUND(SUM('Emergency Room'!K111:L111),0)</f>
        <v>27721</v>
      </c>
      <c r="H16" s="6">
        <f>ROUND(+'Emergency Room'!F111,0)</f>
        <v>6999</v>
      </c>
      <c r="I16" s="7">
        <f t="shared" si="1"/>
        <v>3.96</v>
      </c>
      <c r="J16" s="7"/>
      <c r="K16" s="8">
        <f t="shared" si="2"/>
        <v>0.1412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ROUND(SUM('Emergency Room'!K12:L12),0)</f>
        <v>19594</v>
      </c>
      <c r="E17" s="6">
        <f>ROUND(+'Emergency Room'!F12,0)</f>
        <v>25501</v>
      </c>
      <c r="F17" s="7">
        <f t="shared" si="0"/>
        <v>0.77</v>
      </c>
      <c r="G17" s="6">
        <f>ROUND(SUM('Emergency Room'!K112:L112),0)</f>
        <v>10836</v>
      </c>
      <c r="H17" s="6">
        <f>ROUND(+'Emergency Room'!F112,0)</f>
        <v>26532</v>
      </c>
      <c r="I17" s="7">
        <f t="shared" si="1"/>
        <v>0.41</v>
      </c>
      <c r="J17" s="7"/>
      <c r="K17" s="8">
        <f t="shared" si="2"/>
        <v>-0.4675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ROUND(SUM('Emergency Room'!K13:L13),0)</f>
        <v>611</v>
      </c>
      <c r="E18" s="6">
        <f>ROUND(+'Emergency Room'!F13,0)</f>
        <v>9610</v>
      </c>
      <c r="F18" s="7">
        <f t="shared" si="0"/>
        <v>0.06</v>
      </c>
      <c r="G18" s="6">
        <f>ROUND(SUM('Emergency Room'!K113:L113),0)</f>
        <v>385</v>
      </c>
      <c r="H18" s="6">
        <f>ROUND(+'Emergency Room'!F113,0)</f>
        <v>4609</v>
      </c>
      <c r="I18" s="7">
        <f t="shared" si="1"/>
        <v>0.08</v>
      </c>
      <c r="J18" s="7"/>
      <c r="K18" s="8">
        <f t="shared" si="2"/>
        <v>0.3333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ROUND(SUM('Emergency Room'!K14:L14),0)</f>
        <v>853586</v>
      </c>
      <c r="E19" s="6">
        <f>ROUND(+'Emergency Room'!F14,0)</f>
        <v>53958</v>
      </c>
      <c r="F19" s="7">
        <f t="shared" si="0"/>
        <v>15.82</v>
      </c>
      <c r="G19" s="6">
        <f>ROUND(SUM('Emergency Room'!K114:L114),0)</f>
        <v>1219086</v>
      </c>
      <c r="H19" s="6">
        <f>ROUND(+'Emergency Room'!F114,0)</f>
        <v>52957</v>
      </c>
      <c r="I19" s="7">
        <f t="shared" si="1"/>
        <v>23.02</v>
      </c>
      <c r="J19" s="7"/>
      <c r="K19" s="8">
        <f t="shared" si="2"/>
        <v>0.4551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ROUND(SUM('Emergency Room'!K15:L15),0)</f>
        <v>334948</v>
      </c>
      <c r="E20" s="6">
        <f>ROUND(+'Emergency Room'!F15,0)</f>
        <v>68987</v>
      </c>
      <c r="F20" s="7">
        <f t="shared" si="0"/>
        <v>4.86</v>
      </c>
      <c r="G20" s="6">
        <f>ROUND(SUM('Emergency Room'!K115:L115),0)</f>
        <v>160105</v>
      </c>
      <c r="H20" s="6">
        <f>ROUND(+'Emergency Room'!F115,0)</f>
        <v>65515</v>
      </c>
      <c r="I20" s="7">
        <f t="shared" si="1"/>
        <v>2.44</v>
      </c>
      <c r="J20" s="7"/>
      <c r="K20" s="8">
        <f t="shared" si="2"/>
        <v>-0.4979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ROUND(SUM('Emergency Room'!K16:L16),0)</f>
        <v>182030</v>
      </c>
      <c r="E21" s="6">
        <f>ROUND(+'Emergency Room'!F16,0)</f>
        <v>54546</v>
      </c>
      <c r="F21" s="7">
        <f t="shared" si="0"/>
        <v>3.34</v>
      </c>
      <c r="G21" s="6">
        <f>ROUND(SUM('Emergency Room'!K116:L116),0)</f>
        <v>83687</v>
      </c>
      <c r="H21" s="6">
        <f>ROUND(+'Emergency Room'!F116,0)</f>
        <v>59196</v>
      </c>
      <c r="I21" s="7">
        <f t="shared" si="1"/>
        <v>1.41</v>
      </c>
      <c r="J21" s="7"/>
      <c r="K21" s="8">
        <f t="shared" si="2"/>
        <v>-0.5778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ROUND(SUM('Emergency Room'!K17:L17),0)</f>
        <v>33363</v>
      </c>
      <c r="E22" s="6">
        <f>ROUND(+'Emergency Room'!F17,0)</f>
        <v>12078</v>
      </c>
      <c r="F22" s="7">
        <f t="shared" si="0"/>
        <v>2.76</v>
      </c>
      <c r="G22" s="6">
        <f>ROUND(SUM('Emergency Room'!K117:L117),0)</f>
        <v>37267</v>
      </c>
      <c r="H22" s="6">
        <f>ROUND(+'Emergency Room'!F117,0)</f>
        <v>13223</v>
      </c>
      <c r="I22" s="7">
        <f t="shared" si="1"/>
        <v>2.82</v>
      </c>
      <c r="J22" s="7"/>
      <c r="K22" s="8">
        <f t="shared" si="2"/>
        <v>0.0217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ROUND(SUM('Emergency Room'!K18:L18),0)</f>
        <v>76738</v>
      </c>
      <c r="E23" s="6">
        <f>ROUND(+'Emergency Room'!F18,0)</f>
        <v>28173</v>
      </c>
      <c r="F23" s="7">
        <f t="shared" si="0"/>
        <v>2.72</v>
      </c>
      <c r="G23" s="6">
        <f>ROUND(SUM('Emergency Room'!K118:L118),0)</f>
        <v>28892</v>
      </c>
      <c r="H23" s="6">
        <f>ROUND(+'Emergency Room'!F118,0)</f>
        <v>35115</v>
      </c>
      <c r="I23" s="7">
        <f t="shared" si="1"/>
        <v>0.82</v>
      </c>
      <c r="J23" s="7"/>
      <c r="K23" s="8">
        <f t="shared" si="2"/>
        <v>-0.6985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ROUND(SUM('Emergency Room'!K19:L19),0)</f>
        <v>79</v>
      </c>
      <c r="E24" s="6">
        <f>ROUND(+'Emergency Room'!F19,0)</f>
        <v>26841</v>
      </c>
      <c r="F24" s="7">
        <f t="shared" si="0"/>
        <v>0</v>
      </c>
      <c r="G24" s="6">
        <f>ROUND(SUM('Emergency Room'!K119:L119),0)</f>
        <v>244</v>
      </c>
      <c r="H24" s="6">
        <f>ROUND(+'Emergency Room'!F119,0)</f>
        <v>27212</v>
      </c>
      <c r="I24" s="7">
        <f t="shared" si="1"/>
        <v>0.01</v>
      </c>
      <c r="J24" s="7"/>
      <c r="K24" s="8" t="e">
        <f t="shared" si="2"/>
        <v>#DIV/0!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ROUND(SUM('Emergency Room'!K20:L20),0)</f>
        <v>273461</v>
      </c>
      <c r="E25" s="6">
        <f>ROUND(+'Emergency Room'!F20,0)</f>
        <v>36491</v>
      </c>
      <c r="F25" s="7">
        <f t="shared" si="0"/>
        <v>7.49</v>
      </c>
      <c r="G25" s="6">
        <f>ROUND(SUM('Emergency Room'!K120:L120),0)</f>
        <v>188358</v>
      </c>
      <c r="H25" s="6">
        <f>ROUND(+'Emergency Room'!F120,0)</f>
        <v>36895</v>
      </c>
      <c r="I25" s="7">
        <f t="shared" si="1"/>
        <v>5.11</v>
      </c>
      <c r="J25" s="7"/>
      <c r="K25" s="8">
        <f t="shared" si="2"/>
        <v>-0.3178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ROUND(SUM('Emergency Room'!K21:L21),0)</f>
        <v>5012</v>
      </c>
      <c r="E26" s="6">
        <f>ROUND(+'Emergency Room'!F21,0)</f>
        <v>10321</v>
      </c>
      <c r="F26" s="7">
        <f t="shared" si="0"/>
        <v>0.49</v>
      </c>
      <c r="G26" s="6">
        <f>ROUND(SUM('Emergency Room'!K121:L121),0)</f>
        <v>4464</v>
      </c>
      <c r="H26" s="6">
        <f>ROUND(+'Emergency Room'!F121,0)</f>
        <v>10232</v>
      </c>
      <c r="I26" s="7">
        <f t="shared" si="1"/>
        <v>0.44</v>
      </c>
      <c r="J26" s="7"/>
      <c r="K26" s="8">
        <f t="shared" si="2"/>
        <v>-0.102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ROUND(SUM('Emergency Room'!K22:L22),0)</f>
        <v>4062</v>
      </c>
      <c r="E27" s="6">
        <f>ROUND(+'Emergency Room'!F22,0)</f>
        <v>3808</v>
      </c>
      <c r="F27" s="7">
        <f t="shared" si="0"/>
        <v>1.07</v>
      </c>
      <c r="G27" s="6">
        <f>ROUND(SUM('Emergency Room'!K122:L122),0)</f>
        <v>9209</v>
      </c>
      <c r="H27" s="6">
        <f>ROUND(+'Emergency Room'!F122,0)</f>
        <v>4232</v>
      </c>
      <c r="I27" s="7">
        <f t="shared" si="1"/>
        <v>2.18</v>
      </c>
      <c r="J27" s="7"/>
      <c r="K27" s="8">
        <f t="shared" si="2"/>
        <v>1.0374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ROUND(SUM('Emergency Room'!K23:L23),0)</f>
        <v>0</v>
      </c>
      <c r="E28" s="6">
        <f>ROUND(+'Emergency Room'!F23,0)</f>
        <v>9819</v>
      </c>
      <c r="F28" s="7">
        <f t="shared" si="0"/>
      </c>
      <c r="G28" s="6">
        <f>ROUND(SUM('Emergency Room'!K123:L123),0)</f>
        <v>175192</v>
      </c>
      <c r="H28" s="6">
        <f>ROUND(+'Emergency Room'!F123,0)</f>
        <v>10761</v>
      </c>
      <c r="I28" s="7">
        <f t="shared" si="1"/>
        <v>16.28</v>
      </c>
      <c r="J28" s="7"/>
      <c r="K28" s="8">
        <f t="shared" si="2"/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ROUND(SUM('Emergency Room'!K24:L24),0)</f>
        <v>53433</v>
      </c>
      <c r="E29" s="6">
        <f>ROUND(+'Emergency Room'!F24,0)</f>
        <v>21927</v>
      </c>
      <c r="F29" s="7">
        <f t="shared" si="0"/>
        <v>2.44</v>
      </c>
      <c r="G29" s="6">
        <f>ROUND(SUM('Emergency Room'!K124:L124),0)</f>
        <v>89680</v>
      </c>
      <c r="H29" s="6">
        <f>ROUND(+'Emergency Room'!F124,0)</f>
        <v>23890</v>
      </c>
      <c r="I29" s="7">
        <f t="shared" si="1"/>
        <v>3.75</v>
      </c>
      <c r="J29" s="7"/>
      <c r="K29" s="8">
        <f t="shared" si="2"/>
        <v>0.5369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ROUND(SUM('Emergency Room'!K25:L25),0)</f>
        <v>0</v>
      </c>
      <c r="E30" s="6">
        <f>ROUND(+'Emergency Room'!F25,0)</f>
        <v>4752</v>
      </c>
      <c r="F30" s="7">
        <f t="shared" si="0"/>
      </c>
      <c r="G30" s="6">
        <f>ROUND(SUM('Emergency Room'!K125:L125),0)</f>
        <v>0</v>
      </c>
      <c r="H30" s="6">
        <f>ROUND(+'Emergency Room'!F125,0)</f>
        <v>4752</v>
      </c>
      <c r="I30" s="7">
        <f t="shared" si="1"/>
      </c>
      <c r="J30" s="7"/>
      <c r="K30" s="8">
        <f t="shared" si="2"/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ROUND(SUM('Emergency Room'!K26:L26),0)</f>
        <v>5436</v>
      </c>
      <c r="E31" s="6">
        <f>ROUND(+'Emergency Room'!F26,0)</f>
        <v>4485</v>
      </c>
      <c r="F31" s="7">
        <f t="shared" si="0"/>
        <v>1.21</v>
      </c>
      <c r="G31" s="6">
        <f>ROUND(SUM('Emergency Room'!K126:L126),0)</f>
        <v>1152</v>
      </c>
      <c r="H31" s="6">
        <f>ROUND(+'Emergency Room'!F126,0)</f>
        <v>4315</v>
      </c>
      <c r="I31" s="7">
        <f t="shared" si="1"/>
        <v>0.27</v>
      </c>
      <c r="J31" s="7"/>
      <c r="K31" s="8">
        <f t="shared" si="2"/>
        <v>-0.7769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ROUND(SUM('Emergency Room'!K27:L27),0)</f>
        <v>991336</v>
      </c>
      <c r="E32" s="6">
        <f>ROUND(+'Emergency Room'!F27,0)</f>
        <v>66443</v>
      </c>
      <c r="F32" s="7">
        <f t="shared" si="0"/>
        <v>14.92</v>
      </c>
      <c r="G32" s="6">
        <f>ROUND(SUM('Emergency Room'!K127:L127),0)</f>
        <v>474237</v>
      </c>
      <c r="H32" s="6">
        <f>ROUND(+'Emergency Room'!F127,0)</f>
        <v>77289</v>
      </c>
      <c r="I32" s="7">
        <f t="shared" si="1"/>
        <v>6.14</v>
      </c>
      <c r="J32" s="7"/>
      <c r="K32" s="8">
        <f t="shared" si="2"/>
        <v>-0.5885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ROUND(SUM('Emergency Room'!K28:L28),0)</f>
        <v>602197</v>
      </c>
      <c r="E33" s="6">
        <f>ROUND(+'Emergency Room'!F28,0)</f>
        <v>34664</v>
      </c>
      <c r="F33" s="7">
        <f t="shared" si="0"/>
        <v>17.37</v>
      </c>
      <c r="G33" s="6">
        <f>ROUND(SUM('Emergency Room'!K128:L128),0)</f>
        <v>778565</v>
      </c>
      <c r="H33" s="6">
        <f>ROUND(+'Emergency Room'!F128,0)</f>
        <v>35752</v>
      </c>
      <c r="I33" s="7">
        <f t="shared" si="1"/>
        <v>21.78</v>
      </c>
      <c r="J33" s="7"/>
      <c r="K33" s="8">
        <f t="shared" si="2"/>
        <v>0.2539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ROUND(SUM('Emergency Room'!K29:L29),0)</f>
        <v>190</v>
      </c>
      <c r="E34" s="6">
        <f>ROUND(+'Emergency Room'!F29,0)</f>
        <v>15283</v>
      </c>
      <c r="F34" s="7">
        <f t="shared" si="0"/>
        <v>0.01</v>
      </c>
      <c r="G34" s="6">
        <f>ROUND(SUM('Emergency Room'!K129:L129),0)</f>
        <v>550</v>
      </c>
      <c r="H34" s="6">
        <f>ROUND(+'Emergency Room'!F129,0)</f>
        <v>16340</v>
      </c>
      <c r="I34" s="7">
        <f t="shared" si="1"/>
        <v>0.03</v>
      </c>
      <c r="J34" s="7"/>
      <c r="K34" s="8">
        <f t="shared" si="2"/>
        <v>2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ROUND(SUM('Emergency Room'!K30:L30),0)</f>
        <v>17878</v>
      </c>
      <c r="E35" s="6">
        <f>ROUND(+'Emergency Room'!F30,0)</f>
        <v>7094</v>
      </c>
      <c r="F35" s="7">
        <f t="shared" si="0"/>
        <v>2.52</v>
      </c>
      <c r="G35" s="6">
        <f>ROUND(SUM('Emergency Room'!K130:L130),0)</f>
        <v>18420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ROUND(SUM('Emergency Room'!K31:L31),0)</f>
        <v>1953</v>
      </c>
      <c r="E36" s="6">
        <f>ROUND(+'Emergency Room'!F31,0)</f>
        <v>462</v>
      </c>
      <c r="F36" s="7">
        <f t="shared" si="0"/>
        <v>4.23</v>
      </c>
      <c r="G36" s="6">
        <f>ROUND(SUM('Emergency Room'!K131:L131),0)</f>
        <v>2111</v>
      </c>
      <c r="H36" s="6">
        <f>ROUND(+'Emergency Room'!F131,0)</f>
        <v>477</v>
      </c>
      <c r="I36" s="7">
        <f t="shared" si="1"/>
        <v>4.43</v>
      </c>
      <c r="J36" s="7"/>
      <c r="K36" s="8">
        <f t="shared" si="2"/>
        <v>0.0473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ROUND(SUM('Emergency Room'!K32:L32),0)</f>
        <v>127543</v>
      </c>
      <c r="E37" s="6">
        <f>ROUND(+'Emergency Room'!F32,0)</f>
        <v>61440</v>
      </c>
      <c r="F37" s="7">
        <f t="shared" si="0"/>
        <v>2.08</v>
      </c>
      <c r="G37" s="6">
        <f>ROUND(SUM('Emergency Room'!K132:L132),0)</f>
        <v>108046</v>
      </c>
      <c r="H37" s="6">
        <f>ROUND(+'Emergency Room'!F132,0)</f>
        <v>62324</v>
      </c>
      <c r="I37" s="7">
        <f t="shared" si="1"/>
        <v>1.73</v>
      </c>
      <c r="J37" s="7"/>
      <c r="K37" s="8">
        <f t="shared" si="2"/>
        <v>-0.1683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ROUND(SUM('Emergency Room'!K33:L33),0)</f>
        <v>1665</v>
      </c>
      <c r="E38" s="6">
        <f>ROUND(+'Emergency Room'!F33,0)</f>
        <v>634</v>
      </c>
      <c r="F38" s="7">
        <f t="shared" si="0"/>
        <v>2.63</v>
      </c>
      <c r="G38" s="6">
        <f>ROUND(SUM('Emergency Room'!K133:L133),0)</f>
        <v>1217</v>
      </c>
      <c r="H38" s="6">
        <f>ROUND(+'Emergency Room'!F133,0)</f>
        <v>634</v>
      </c>
      <c r="I38" s="7">
        <f t="shared" si="1"/>
        <v>1.92</v>
      </c>
      <c r="J38" s="7"/>
      <c r="K38" s="8">
        <f t="shared" si="2"/>
        <v>-0.27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Room'!K34:L34),0)</f>
        <v>590770</v>
      </c>
      <c r="E39" s="6">
        <f>ROUND(+'Emergency Room'!F34,0)</f>
        <v>206672</v>
      </c>
      <c r="F39" s="7">
        <f t="shared" si="0"/>
        <v>2.86</v>
      </c>
      <c r="G39" s="6">
        <f>ROUND(SUM('Emergency Room'!K134:L134),0)</f>
        <v>911361</v>
      </c>
      <c r="H39" s="6">
        <f>ROUND(+'Emergency Room'!F134,0)</f>
        <v>110603</v>
      </c>
      <c r="I39" s="7">
        <f t="shared" si="1"/>
        <v>8.24</v>
      </c>
      <c r="J39" s="7"/>
      <c r="K39" s="8">
        <f t="shared" si="2"/>
        <v>1.8811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ROUND(SUM('Emergency Room'!K35:L35),0)</f>
        <v>52257</v>
      </c>
      <c r="E40" s="6">
        <f>ROUND(+'Emergency Room'!F35,0)</f>
        <v>11138</v>
      </c>
      <c r="F40" s="7">
        <f t="shared" si="0"/>
        <v>4.69</v>
      </c>
      <c r="G40" s="6">
        <f>ROUND(SUM('Emergency Room'!K135:L135),0)</f>
        <v>50193</v>
      </c>
      <c r="H40" s="6">
        <f>ROUND(+'Emergency Room'!F135,0)</f>
        <v>11597</v>
      </c>
      <c r="I40" s="7">
        <f t="shared" si="1"/>
        <v>4.33</v>
      </c>
      <c r="J40" s="7"/>
      <c r="K40" s="8">
        <f t="shared" si="2"/>
        <v>-0.0768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ROUND(SUM('Emergency Room'!K36:L36),0)</f>
        <v>22812</v>
      </c>
      <c r="E41" s="6">
        <f>ROUND(+'Emergency Room'!F36,0)</f>
        <v>4705</v>
      </c>
      <c r="F41" s="7">
        <f t="shared" si="0"/>
        <v>4.85</v>
      </c>
      <c r="G41" s="6">
        <f>ROUND(SUM('Emergency Room'!K136:L136),0)</f>
        <v>19547</v>
      </c>
      <c r="H41" s="6">
        <f>ROUND(+'Emergency Room'!F136,0)</f>
        <v>4903</v>
      </c>
      <c r="I41" s="7">
        <f t="shared" si="1"/>
        <v>3.99</v>
      </c>
      <c r="J41" s="7"/>
      <c r="K41" s="8">
        <f t="shared" si="2"/>
        <v>-0.1773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Room'!K37:L37),0)</f>
        <v>811437</v>
      </c>
      <c r="E42" s="6">
        <f>ROUND(+'Emergency Room'!F37,0)</f>
        <v>32658</v>
      </c>
      <c r="F42" s="7">
        <f t="shared" si="0"/>
        <v>24.85</v>
      </c>
      <c r="G42" s="6">
        <f>ROUND(SUM('Emergency Room'!K137:L137),0)</f>
        <v>698580</v>
      </c>
      <c r="H42" s="6">
        <f>ROUND(+'Emergency Room'!F137,0)</f>
        <v>35164</v>
      </c>
      <c r="I42" s="7">
        <f t="shared" si="1"/>
        <v>19.87</v>
      </c>
      <c r="J42" s="7"/>
      <c r="K42" s="8">
        <f t="shared" si="2"/>
        <v>-0.2004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ROUND(SUM('Emergency Room'!K38:L38),0)</f>
        <v>17983</v>
      </c>
      <c r="E43" s="6">
        <f>ROUND(+'Emergency Room'!F38,0)</f>
        <v>20776</v>
      </c>
      <c r="F43" s="7">
        <f t="shared" si="0"/>
        <v>0.87</v>
      </c>
      <c r="G43" s="6">
        <f>ROUND(SUM('Emergency Room'!K138:L138),0)</f>
        <v>12077</v>
      </c>
      <c r="H43" s="6">
        <f>ROUND(+'Emergency Room'!F138,0)</f>
        <v>20974</v>
      </c>
      <c r="I43" s="7">
        <f t="shared" si="1"/>
        <v>0.58</v>
      </c>
      <c r="J43" s="7"/>
      <c r="K43" s="8">
        <f t="shared" si="2"/>
        <v>-0.3333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ROUND(SUM('Emergency Room'!K39:L39),0)</f>
        <v>166027</v>
      </c>
      <c r="E44" s="6">
        <f>ROUND(+'Emergency Room'!F39,0)</f>
        <v>22256</v>
      </c>
      <c r="F44" s="7">
        <f t="shared" si="0"/>
        <v>7.46</v>
      </c>
      <c r="G44" s="6">
        <f>ROUND(SUM('Emergency Room'!K139:L139),0)</f>
        <v>175067</v>
      </c>
      <c r="H44" s="6">
        <f>ROUND(+'Emergency Room'!F139,0)</f>
        <v>22186</v>
      </c>
      <c r="I44" s="7">
        <f t="shared" si="1"/>
        <v>7.89</v>
      </c>
      <c r="J44" s="7"/>
      <c r="K44" s="8">
        <f t="shared" si="2"/>
        <v>0.0576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ROUND(SUM('Emergency Room'!K40:L40),0)</f>
        <v>1360</v>
      </c>
      <c r="E45" s="6">
        <f>ROUND(+'Emergency Room'!F40,0)</f>
        <v>3290</v>
      </c>
      <c r="F45" s="7">
        <f t="shared" si="0"/>
        <v>0.41</v>
      </c>
      <c r="G45" s="6">
        <f>ROUND(SUM('Emergency Room'!K140:L140),0)</f>
        <v>4751</v>
      </c>
      <c r="H45" s="6">
        <f>ROUND(+'Emergency Room'!F140,0)</f>
        <v>3408</v>
      </c>
      <c r="I45" s="7">
        <f t="shared" si="1"/>
        <v>1.39</v>
      </c>
      <c r="J45" s="7"/>
      <c r="K45" s="8">
        <f t="shared" si="2"/>
        <v>2.3902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ROUND(SUM('Emergency Room'!K41:L41),0)</f>
        <v>175741</v>
      </c>
      <c r="E46" s="6">
        <f>ROUND(+'Emergency Room'!F41,0)</f>
        <v>16147</v>
      </c>
      <c r="F46" s="7">
        <f t="shared" si="0"/>
        <v>10.88</v>
      </c>
      <c r="G46" s="6">
        <f>ROUND(SUM('Emergency Room'!K141:L141),0)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ROUND(SUM('Emergency Room'!K42:L42),0)</f>
        <v>0</v>
      </c>
      <c r="E47" s="6">
        <f>ROUND(+'Emergency Room'!F42,0)</f>
        <v>1178</v>
      </c>
      <c r="F47" s="7">
        <f t="shared" si="0"/>
      </c>
      <c r="G47" s="6">
        <f>ROUND(SUM('Emergency Room'!K142:L142),0)</f>
        <v>31803</v>
      </c>
      <c r="H47" s="6">
        <f>ROUND(+'Emergency Room'!F142,0)</f>
        <v>1183</v>
      </c>
      <c r="I47" s="7">
        <f t="shared" si="1"/>
        <v>26.88</v>
      </c>
      <c r="J47" s="7"/>
      <c r="K47" s="8">
        <f t="shared" si="2"/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ROUND(SUM('Emergency Room'!K43:L43),0)</f>
        <v>995585</v>
      </c>
      <c r="E48" s="6">
        <f>ROUND(+'Emergency Room'!F43,0)</f>
        <v>7211</v>
      </c>
      <c r="F48" s="7">
        <f t="shared" si="0"/>
        <v>138.06</v>
      </c>
      <c r="G48" s="6">
        <f>ROUND(SUM('Emergency Room'!K143:L143),0)</f>
        <v>1034279</v>
      </c>
      <c r="H48" s="6">
        <f>ROUND(+'Emergency Room'!F143,0)</f>
        <v>7776</v>
      </c>
      <c r="I48" s="7">
        <f t="shared" si="1"/>
        <v>133.01</v>
      </c>
      <c r="J48" s="7"/>
      <c r="K48" s="8">
        <f t="shared" si="2"/>
        <v>-0.0366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ROUND(SUM('Emergency Room'!K44:L44),0)</f>
        <v>378363</v>
      </c>
      <c r="E49" s="6">
        <f>ROUND(+'Emergency Room'!F44,0)</f>
        <v>61653</v>
      </c>
      <c r="F49" s="7">
        <f t="shared" si="0"/>
        <v>6.14</v>
      </c>
      <c r="G49" s="6">
        <f>ROUND(SUM('Emergency Room'!K144:L144),0)</f>
        <v>408062</v>
      </c>
      <c r="H49" s="6">
        <f>ROUND(+'Emergency Room'!F144,0)</f>
        <v>64661</v>
      </c>
      <c r="I49" s="7">
        <f t="shared" si="1"/>
        <v>6.31</v>
      </c>
      <c r="J49" s="7"/>
      <c r="K49" s="8">
        <f t="shared" si="2"/>
        <v>0.0277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Room'!K45:L45),0)</f>
        <v>33931</v>
      </c>
      <c r="E50" s="6">
        <f>ROUND(+'Emergency Room'!F45,0)</f>
        <v>29038</v>
      </c>
      <c r="F50" s="7">
        <f t="shared" si="0"/>
        <v>1.17</v>
      </c>
      <c r="G50" s="6">
        <f>ROUND(SUM('Emergency Room'!K145:L145),0)</f>
        <v>529960</v>
      </c>
      <c r="H50" s="6">
        <f>ROUND(+'Emergency Room'!F145,0)</f>
        <v>27046</v>
      </c>
      <c r="I50" s="7">
        <f t="shared" si="1"/>
        <v>19.59</v>
      </c>
      <c r="J50" s="7"/>
      <c r="K50" s="8">
        <f t="shared" si="2"/>
        <v>15.7436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ROUND(SUM('Emergency Room'!K46:L46),0)</f>
        <v>146615</v>
      </c>
      <c r="E51" s="6">
        <f>ROUND(+'Emergency Room'!F46,0)</f>
        <v>3773</v>
      </c>
      <c r="F51" s="7">
        <f t="shared" si="0"/>
        <v>38.86</v>
      </c>
      <c r="G51" s="6">
        <f>ROUND(SUM('Emergency Room'!K146:L146),0)</f>
        <v>156117</v>
      </c>
      <c r="H51" s="6">
        <f>ROUND(+'Emergency Room'!F146,0)</f>
        <v>4254</v>
      </c>
      <c r="I51" s="7">
        <f t="shared" si="1"/>
        <v>36.7</v>
      </c>
      <c r="J51" s="7"/>
      <c r="K51" s="8">
        <f t="shared" si="2"/>
        <v>-0.0556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ROUND(SUM('Emergency Room'!K47:L47),0)</f>
        <v>265983</v>
      </c>
      <c r="E52" s="6">
        <f>ROUND(+'Emergency Room'!F47,0)</f>
        <v>47008</v>
      </c>
      <c r="F52" s="7">
        <f t="shared" si="0"/>
        <v>5.66</v>
      </c>
      <c r="G52" s="6">
        <f>ROUND(SUM('Emergency Room'!K147:L147),0)</f>
        <v>276130</v>
      </c>
      <c r="H52" s="6">
        <f>ROUND(+'Emergency Room'!F147,0)</f>
        <v>38037</v>
      </c>
      <c r="I52" s="7">
        <f t="shared" si="1"/>
        <v>7.26</v>
      </c>
      <c r="J52" s="7"/>
      <c r="K52" s="8">
        <f t="shared" si="2"/>
        <v>0.2827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ROUND(SUM('Emergency Room'!K48:L48),0)</f>
        <v>180510</v>
      </c>
      <c r="E53" s="6">
        <f>ROUND(+'Emergency Room'!F48,0)</f>
        <v>50827</v>
      </c>
      <c r="F53" s="7">
        <f t="shared" si="0"/>
        <v>3.55</v>
      </c>
      <c r="G53" s="6">
        <f>ROUND(SUM('Emergency Room'!K148:L148),0)</f>
        <v>172836</v>
      </c>
      <c r="H53" s="6">
        <f>ROUND(+'Emergency Room'!F148,0)</f>
        <v>53660</v>
      </c>
      <c r="I53" s="7">
        <f t="shared" si="1"/>
        <v>3.22</v>
      </c>
      <c r="J53" s="7"/>
      <c r="K53" s="8">
        <f t="shared" si="2"/>
        <v>-0.093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ROUND(SUM('Emergency Room'!K49:L49),0)</f>
        <v>48957</v>
      </c>
      <c r="E54" s="6">
        <f>ROUND(+'Emergency Room'!F49,0)</f>
        <v>48363</v>
      </c>
      <c r="F54" s="7">
        <f t="shared" si="0"/>
        <v>1.01</v>
      </c>
      <c r="G54" s="6">
        <f>ROUND(SUM('Emergency Room'!K149:L149),0)</f>
        <v>47655</v>
      </c>
      <c r="H54" s="6">
        <f>ROUND(+'Emergency Room'!F149,0)</f>
        <v>50414</v>
      </c>
      <c r="I54" s="7">
        <f t="shared" si="1"/>
        <v>0.95</v>
      </c>
      <c r="J54" s="7"/>
      <c r="K54" s="8">
        <f t="shared" si="2"/>
        <v>-0.0594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ROUND(SUM('Emergency Room'!K50:L50),0)</f>
        <v>43394</v>
      </c>
      <c r="E55" s="6">
        <f>ROUND(+'Emergency Room'!F50,0)</f>
        <v>13602</v>
      </c>
      <c r="F55" s="7">
        <f t="shared" si="0"/>
        <v>3.19</v>
      </c>
      <c r="G55" s="6">
        <f>ROUND(SUM('Emergency Room'!K150:L150),0)</f>
        <v>42597</v>
      </c>
      <c r="H55" s="6">
        <f>ROUND(+'Emergency Room'!F150,0)</f>
        <v>14013</v>
      </c>
      <c r="I55" s="7">
        <f t="shared" si="1"/>
        <v>3.04</v>
      </c>
      <c r="J55" s="7"/>
      <c r="K55" s="8">
        <f t="shared" si="2"/>
        <v>-0.047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ROUND(SUM('Emergency Room'!K51:L51),0)</f>
        <v>3055</v>
      </c>
      <c r="E56" s="6">
        <f>ROUND(+'Emergency Room'!F51,0)</f>
        <v>2482</v>
      </c>
      <c r="F56" s="7">
        <f t="shared" si="0"/>
        <v>1.23</v>
      </c>
      <c r="G56" s="6">
        <f>ROUND(SUM('Emergency Room'!K151:L151),0)</f>
        <v>11346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ROUND(SUM('Emergency Room'!K52:L52),0)</f>
        <v>860185</v>
      </c>
      <c r="E57" s="6">
        <f>ROUND(+'Emergency Room'!F52,0)</f>
        <v>41542</v>
      </c>
      <c r="F57" s="7">
        <f t="shared" si="0"/>
        <v>20.71</v>
      </c>
      <c r="G57" s="6">
        <f>ROUND(SUM('Emergency Room'!K152:L152),0)</f>
        <v>680174</v>
      </c>
      <c r="H57" s="6">
        <f>ROUND(+'Emergency Room'!F152,0)</f>
        <v>43661</v>
      </c>
      <c r="I57" s="7">
        <f t="shared" si="1"/>
        <v>15.58</v>
      </c>
      <c r="J57" s="7"/>
      <c r="K57" s="8">
        <f t="shared" si="2"/>
        <v>-0.2477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ROUND(SUM('Emergency Room'!K53:L53),0)</f>
        <v>147714</v>
      </c>
      <c r="E58" s="6">
        <f>ROUND(+'Emergency Room'!F53,0)</f>
        <v>70712</v>
      </c>
      <c r="F58" s="7">
        <f t="shared" si="0"/>
        <v>2.09</v>
      </c>
      <c r="G58" s="6">
        <f>ROUND(SUM('Emergency Room'!K153:L153),0)</f>
        <v>151252</v>
      </c>
      <c r="H58" s="6">
        <f>ROUND(+'Emergency Room'!F153,0)</f>
        <v>72183</v>
      </c>
      <c r="I58" s="7">
        <f t="shared" si="1"/>
        <v>2.1</v>
      </c>
      <c r="J58" s="7"/>
      <c r="K58" s="8">
        <f t="shared" si="2"/>
        <v>0.0048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ROUND(SUM('Emergency Room'!K54:L54),0)</f>
        <v>366332</v>
      </c>
      <c r="E59" s="6">
        <f>ROUND(+'Emergency Room'!F54,0)</f>
        <v>12322</v>
      </c>
      <c r="F59" s="7">
        <f t="shared" si="0"/>
        <v>29.73</v>
      </c>
      <c r="G59" s="6">
        <f>ROUND(SUM('Emergency Room'!K154:L154),0)</f>
        <v>172904</v>
      </c>
      <c r="H59" s="6">
        <f>ROUND(+'Emergency Room'!F154,0)</f>
        <v>12738</v>
      </c>
      <c r="I59" s="7">
        <f t="shared" si="1"/>
        <v>13.57</v>
      </c>
      <c r="J59" s="7"/>
      <c r="K59" s="8">
        <f t="shared" si="2"/>
        <v>-0.5436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ROUND(SUM('Emergency Room'!K55:L55),0)</f>
        <v>67931</v>
      </c>
      <c r="E60" s="6">
        <f>ROUND(+'Emergency Room'!F55,0)</f>
        <v>1213</v>
      </c>
      <c r="F60" s="7">
        <f t="shared" si="0"/>
        <v>56</v>
      </c>
      <c r="G60" s="6">
        <f>ROUND(SUM('Emergency Room'!K155:L155),0)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ROUND(SUM('Emergency Room'!K56:L56),0)</f>
        <v>1088101</v>
      </c>
      <c r="E61" s="6">
        <f>ROUND(+'Emergency Room'!F56,0)</f>
        <v>75822</v>
      </c>
      <c r="F61" s="7">
        <f t="shared" si="0"/>
        <v>14.35</v>
      </c>
      <c r="G61" s="6">
        <f>ROUND(SUM('Emergency Room'!K156:L156),0)</f>
        <v>1758168</v>
      </c>
      <c r="H61" s="6">
        <f>ROUND(+'Emergency Room'!F156,0)</f>
        <v>76127</v>
      </c>
      <c r="I61" s="7">
        <f t="shared" si="1"/>
        <v>23.1</v>
      </c>
      <c r="J61" s="7"/>
      <c r="K61" s="8">
        <f t="shared" si="2"/>
        <v>0.6098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ROUND(SUM('Emergency Room'!K57:L57),0)</f>
        <v>1182126</v>
      </c>
      <c r="E62" s="6">
        <f>ROUND(+'Emergency Room'!F57,0)</f>
        <v>58381</v>
      </c>
      <c r="F62" s="7">
        <f t="shared" si="0"/>
        <v>20.25</v>
      </c>
      <c r="G62" s="6">
        <f>ROUND(SUM('Emergency Room'!K157:L157),0)</f>
        <v>1311664</v>
      </c>
      <c r="H62" s="6">
        <f>ROUND(+'Emergency Room'!F157,0)</f>
        <v>57576</v>
      </c>
      <c r="I62" s="7">
        <f t="shared" si="1"/>
        <v>22.78</v>
      </c>
      <c r="J62" s="7"/>
      <c r="K62" s="8">
        <f t="shared" si="2"/>
        <v>0.1249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ROUND(SUM('Emergency Room'!K58:L58),0)</f>
        <v>43521</v>
      </c>
      <c r="E63" s="6">
        <f>ROUND(+'Emergency Room'!F58,0)</f>
        <v>8037</v>
      </c>
      <c r="F63" s="7">
        <f t="shared" si="0"/>
        <v>5.42</v>
      </c>
      <c r="G63" s="6">
        <f>ROUND(SUM('Emergency Room'!K158:L158),0)</f>
        <v>50848</v>
      </c>
      <c r="H63" s="6">
        <f>ROUND(+'Emergency Room'!F158,0)</f>
        <v>8093</v>
      </c>
      <c r="I63" s="7">
        <f t="shared" si="1"/>
        <v>6.28</v>
      </c>
      <c r="J63" s="7"/>
      <c r="K63" s="8">
        <f t="shared" si="2"/>
        <v>0.1587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ROUND(SUM('Emergency Room'!K59:L59),0)</f>
        <v>0</v>
      </c>
      <c r="E64" s="6">
        <f>ROUND(+'Emergency Room'!F59,0)</f>
        <v>0</v>
      </c>
      <c r="F64" s="7">
        <f t="shared" si="0"/>
      </c>
      <c r="G64" s="6">
        <f>ROUND(SUM('Emergency Room'!K159:L159),0)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ROUND(SUM('Emergency Room'!K60:L60),0)</f>
        <v>104349</v>
      </c>
      <c r="E65" s="6">
        <f>ROUND(+'Emergency Room'!F60,0)</f>
        <v>3492</v>
      </c>
      <c r="F65" s="7">
        <f t="shared" si="0"/>
        <v>29.88</v>
      </c>
      <c r="G65" s="6">
        <f>ROUND(SUM('Emergency Room'!K160:L160),0)</f>
        <v>36992</v>
      </c>
      <c r="H65" s="6">
        <f>ROUND(+'Emergency Room'!F160,0)</f>
        <v>3781</v>
      </c>
      <c r="I65" s="7">
        <f t="shared" si="1"/>
        <v>9.78</v>
      </c>
      <c r="J65" s="7"/>
      <c r="K65" s="8">
        <f t="shared" si="2"/>
        <v>-0.6727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ROUND(SUM('Emergency Room'!K61:L61),0)</f>
        <v>25804</v>
      </c>
      <c r="E66" s="6">
        <f>ROUND(+'Emergency Room'!F61,0)</f>
        <v>20595</v>
      </c>
      <c r="F66" s="7">
        <f t="shared" si="0"/>
        <v>1.25</v>
      </c>
      <c r="G66" s="6">
        <f>ROUND(SUM('Emergency Room'!K161:L161),0)</f>
        <v>31160</v>
      </c>
      <c r="H66" s="6">
        <f>ROUND(+'Emergency Room'!F161,0)</f>
        <v>22127</v>
      </c>
      <c r="I66" s="7">
        <f t="shared" si="1"/>
        <v>1.41</v>
      </c>
      <c r="J66" s="7"/>
      <c r="K66" s="8">
        <f t="shared" si="2"/>
        <v>0.128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ROUND(SUM('Emergency Room'!K62:L62),0)</f>
        <v>35311</v>
      </c>
      <c r="E67" s="6">
        <f>ROUND(+'Emergency Room'!F62,0)</f>
        <v>2938</v>
      </c>
      <c r="F67" s="7">
        <f t="shared" si="0"/>
        <v>12.02</v>
      </c>
      <c r="G67" s="6">
        <f>ROUND(SUM('Emergency Room'!K162:L162),0)</f>
        <v>51797</v>
      </c>
      <c r="H67" s="6">
        <f>ROUND(+'Emergency Room'!F162,0)</f>
        <v>3014</v>
      </c>
      <c r="I67" s="7">
        <f t="shared" si="1"/>
        <v>17.19</v>
      </c>
      <c r="J67" s="7"/>
      <c r="K67" s="8">
        <f t="shared" si="2"/>
        <v>0.4301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ROUND(SUM('Emergency Room'!K63:L63),0)</f>
        <v>139948</v>
      </c>
      <c r="E68" s="6">
        <f>ROUND(+'Emergency Room'!F63,0)</f>
        <v>69703</v>
      </c>
      <c r="F68" s="7">
        <f t="shared" si="0"/>
        <v>2.01</v>
      </c>
      <c r="G68" s="6">
        <f>ROUND(SUM('Emergency Room'!K163:L163),0)</f>
        <v>152764</v>
      </c>
      <c r="H68" s="6">
        <f>ROUND(+'Emergency Room'!F163,0)</f>
        <v>70179</v>
      </c>
      <c r="I68" s="7">
        <f t="shared" si="1"/>
        <v>2.18</v>
      </c>
      <c r="J68" s="7"/>
      <c r="K68" s="8">
        <f t="shared" si="2"/>
        <v>0.0846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ROUND(SUM('Emergency Room'!K64:L64),0)</f>
        <v>105259</v>
      </c>
      <c r="E69" s="6">
        <f>ROUND(+'Emergency Room'!F64,0)</f>
        <v>18756</v>
      </c>
      <c r="F69" s="7">
        <f t="shared" si="0"/>
        <v>5.61</v>
      </c>
      <c r="G69" s="6">
        <f>ROUND(SUM('Emergency Room'!K164:L164),0)</f>
        <v>58592</v>
      </c>
      <c r="H69" s="6">
        <f>ROUND(+'Emergency Room'!F164,0)</f>
        <v>18914</v>
      </c>
      <c r="I69" s="7">
        <f t="shared" si="1"/>
        <v>3.1</v>
      </c>
      <c r="J69" s="7"/>
      <c r="K69" s="8">
        <f t="shared" si="2"/>
        <v>-0.4474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ROUND(SUM('Emergency Room'!K65:L65),0)</f>
        <v>0</v>
      </c>
      <c r="E70" s="6">
        <f>ROUND(+'Emergency Room'!F65,0)</f>
        <v>0</v>
      </c>
      <c r="F70" s="7">
        <f t="shared" si="0"/>
      </c>
      <c r="G70" s="6">
        <f>ROUND(SUM('Emergency Room'!K165:L165),0)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ROUND(SUM('Emergency Room'!K66:L66),0)</f>
        <v>11930</v>
      </c>
      <c r="E71" s="6">
        <f>ROUND(+'Emergency Room'!F66,0)</f>
        <v>2479</v>
      </c>
      <c r="F71" s="7">
        <f t="shared" si="0"/>
        <v>4.81</v>
      </c>
      <c r="G71" s="6">
        <f>ROUND(SUM('Emergency Room'!K166:L166),0)</f>
        <v>15176</v>
      </c>
      <c r="H71" s="6">
        <f>ROUND(+'Emergency Room'!F166,0)</f>
        <v>2441</v>
      </c>
      <c r="I71" s="7">
        <f t="shared" si="1"/>
        <v>6.22</v>
      </c>
      <c r="J71" s="7"/>
      <c r="K71" s="8">
        <f t="shared" si="2"/>
        <v>0.2931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ROUND(SUM('Emergency Room'!K67:L67),0)</f>
        <v>118627</v>
      </c>
      <c r="E72" s="6">
        <f>ROUND(+'Emergency Room'!F67,0)</f>
        <v>71360</v>
      </c>
      <c r="F72" s="7">
        <f t="shared" si="0"/>
        <v>1.66</v>
      </c>
      <c r="G72" s="6">
        <f>ROUND(SUM('Emergency Room'!K167:L167),0)</f>
        <v>259996</v>
      </c>
      <c r="H72" s="6">
        <f>ROUND(+'Emergency Room'!F167,0)</f>
        <v>75837</v>
      </c>
      <c r="I72" s="7">
        <f t="shared" si="1"/>
        <v>3.43</v>
      </c>
      <c r="J72" s="7"/>
      <c r="K72" s="8">
        <f t="shared" si="2"/>
        <v>1.0663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ROUND(SUM('Emergency Room'!K68:L68),0)</f>
        <v>14040</v>
      </c>
      <c r="E73" s="6">
        <f>ROUND(+'Emergency Room'!F68,0)</f>
        <v>50749</v>
      </c>
      <c r="F73" s="7">
        <f t="shared" si="0"/>
        <v>0.28</v>
      </c>
      <c r="G73" s="6">
        <f>ROUND(SUM('Emergency Room'!K168:L168),0)</f>
        <v>50928</v>
      </c>
      <c r="H73" s="6">
        <f>ROUND(+'Emergency Room'!F168,0)</f>
        <v>58202</v>
      </c>
      <c r="I73" s="7">
        <f t="shared" si="1"/>
        <v>0.88</v>
      </c>
      <c r="J73" s="7"/>
      <c r="K73" s="8">
        <f t="shared" si="2"/>
        <v>2.1429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ROUND(SUM('Emergency Room'!K69:L69),0)</f>
        <v>45984</v>
      </c>
      <c r="E74" s="6">
        <f>ROUND(+'Emergency Room'!F69,0)</f>
        <v>72187</v>
      </c>
      <c r="F74" s="7">
        <f t="shared" si="0"/>
        <v>0.64</v>
      </c>
      <c r="G74" s="6">
        <f>ROUND(SUM('Emergency Room'!K169:L169),0)</f>
        <v>121649</v>
      </c>
      <c r="H74" s="6">
        <f>ROUND(+'Emergency Room'!F169,0)</f>
        <v>62225</v>
      </c>
      <c r="I74" s="7">
        <f t="shared" si="1"/>
        <v>1.95</v>
      </c>
      <c r="J74" s="7"/>
      <c r="K74" s="8">
        <f t="shared" si="2"/>
        <v>2.0469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ROUND(SUM('Emergency Room'!K70:L70),0)</f>
        <v>783356</v>
      </c>
      <c r="E75" s="6">
        <f>ROUND(+'Emergency Room'!F70,0)</f>
        <v>55766</v>
      </c>
      <c r="F75" s="7">
        <f aca="true" t="shared" si="3" ref="F75:F106">IF(D75=0,"",IF(E75=0,"",ROUND(D75/E75,2)))</f>
        <v>14.05</v>
      </c>
      <c r="G75" s="6">
        <f>ROUND(SUM('Emergency Room'!K170:L170),0)</f>
        <v>318772</v>
      </c>
      <c r="H75" s="6">
        <f>ROUND(+'Emergency Room'!F170,0)</f>
        <v>55240</v>
      </c>
      <c r="I75" s="7">
        <f aca="true" t="shared" si="4" ref="I75:I106">IF(G75=0,"",IF(H75=0,"",ROUND(G75/H75,2)))</f>
        <v>5.77</v>
      </c>
      <c r="J75" s="7"/>
      <c r="K75" s="8">
        <f aca="true" t="shared" si="5" ref="K75:K106">IF(D75=0,"",IF(E75=0,"",IF(G75=0,"",IF(H75=0,"",ROUND(I75/F75-1,4)))))</f>
        <v>-0.5893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ROUND(SUM('Emergency Room'!K71:L71),0)</f>
        <v>6880</v>
      </c>
      <c r="E76" s="6">
        <f>ROUND(+'Emergency Room'!F71,0)</f>
        <v>4216</v>
      </c>
      <c r="F76" s="7">
        <f t="shared" si="3"/>
        <v>1.63</v>
      </c>
      <c r="G76" s="6">
        <f>ROUND(SUM('Emergency Room'!K171:L171),0)</f>
        <v>336</v>
      </c>
      <c r="H76" s="6">
        <f>ROUND(+'Emergency Room'!F171,0)</f>
        <v>4652</v>
      </c>
      <c r="I76" s="7">
        <f t="shared" si="4"/>
        <v>0.07</v>
      </c>
      <c r="J76" s="7"/>
      <c r="K76" s="8">
        <f t="shared" si="5"/>
        <v>-0.9571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ROUND(SUM('Emergency Room'!K72:L72),0)</f>
        <v>0</v>
      </c>
      <c r="E77" s="6">
        <f>ROUND(+'Emergency Room'!F72,0)</f>
        <v>2098</v>
      </c>
      <c r="F77" s="7">
        <f t="shared" si="3"/>
      </c>
      <c r="G77" s="6">
        <f>ROUND(SUM('Emergency Room'!K172:L172),0)</f>
        <v>0</v>
      </c>
      <c r="H77" s="6">
        <f>ROUND(+'Emergency Room'!F172,0)</f>
        <v>2157</v>
      </c>
      <c r="I77" s="7">
        <f t="shared" si="4"/>
      </c>
      <c r="J77" s="7"/>
      <c r="K77" s="8">
        <f t="shared" si="5"/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ROUND(SUM('Emergency Room'!K73:L73),0)</f>
        <v>217840</v>
      </c>
      <c r="E78" s="6">
        <f>ROUND(+'Emergency Room'!F73,0)</f>
        <v>30065</v>
      </c>
      <c r="F78" s="7">
        <f t="shared" si="3"/>
        <v>7.25</v>
      </c>
      <c r="G78" s="6">
        <f>ROUND(SUM('Emergency Room'!K173:L173),0)</f>
        <v>205044</v>
      </c>
      <c r="H78" s="6">
        <f>ROUND(+'Emergency Room'!F173,0)</f>
        <v>26708</v>
      </c>
      <c r="I78" s="7">
        <f t="shared" si="4"/>
        <v>7.68</v>
      </c>
      <c r="J78" s="7"/>
      <c r="K78" s="8">
        <f t="shared" si="5"/>
        <v>0.0593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ROUND(SUM('Emergency Room'!K74:L74),0)</f>
        <v>112846</v>
      </c>
      <c r="E79" s="6">
        <f>ROUND(+'Emergency Room'!F74,0)</f>
        <v>9197</v>
      </c>
      <c r="F79" s="7">
        <f t="shared" si="3"/>
        <v>12.27</v>
      </c>
      <c r="G79" s="6">
        <f>ROUND(SUM('Emergency Room'!K174:L174),0)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ROUND(SUM('Emergency Room'!K75:L75),0)</f>
        <v>416625</v>
      </c>
      <c r="E80" s="6">
        <f>ROUND(+'Emergency Room'!F75,0)</f>
        <v>111075</v>
      </c>
      <c r="F80" s="7">
        <f t="shared" si="3"/>
        <v>3.75</v>
      </c>
      <c r="G80" s="6">
        <f>ROUND(SUM('Emergency Room'!K175:L175),0)</f>
        <v>788633</v>
      </c>
      <c r="H80" s="6">
        <f>ROUND(+'Emergency Room'!F175,0)</f>
        <v>114031</v>
      </c>
      <c r="I80" s="7">
        <f t="shared" si="4"/>
        <v>6.92</v>
      </c>
      <c r="J80" s="7"/>
      <c r="K80" s="8">
        <f t="shared" si="5"/>
        <v>0.8453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ROUND(SUM('Emergency Room'!K76:L76),0)</f>
        <v>11544</v>
      </c>
      <c r="E81" s="6">
        <f>ROUND(+'Emergency Room'!F76,0)</f>
        <v>9633</v>
      </c>
      <c r="F81" s="7">
        <f t="shared" si="3"/>
        <v>1.2</v>
      </c>
      <c r="G81" s="6">
        <f>ROUND(SUM('Emergency Room'!K176:L176),0)</f>
        <v>23907</v>
      </c>
      <c r="H81" s="6">
        <f>ROUND(+'Emergency Room'!F176,0)</f>
        <v>10145</v>
      </c>
      <c r="I81" s="7">
        <f t="shared" si="4"/>
        <v>2.36</v>
      </c>
      <c r="J81" s="7"/>
      <c r="K81" s="8">
        <f t="shared" si="5"/>
        <v>0.9667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ROUND(SUM('Emergency Room'!K77:L77),0)</f>
        <v>10276</v>
      </c>
      <c r="E82" s="6">
        <f>ROUND(+'Emergency Room'!F77,0)</f>
        <v>5389</v>
      </c>
      <c r="F82" s="7">
        <f t="shared" si="3"/>
        <v>1.91</v>
      </c>
      <c r="G82" s="6">
        <f>ROUND(SUM('Emergency Room'!K177:L177),0)</f>
        <v>9886</v>
      </c>
      <c r="H82" s="6">
        <f>ROUND(+'Emergency Room'!F177,0)</f>
        <v>5670</v>
      </c>
      <c r="I82" s="7">
        <f t="shared" si="4"/>
        <v>1.74</v>
      </c>
      <c r="J82" s="7"/>
      <c r="K82" s="8">
        <f t="shared" si="5"/>
        <v>-0.089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ROUND(SUM('Emergency Room'!K78:L78),0)</f>
        <v>583665</v>
      </c>
      <c r="E83" s="6">
        <f>ROUND(+'Emergency Room'!F78,0)</f>
        <v>34915</v>
      </c>
      <c r="F83" s="7">
        <f t="shared" si="3"/>
        <v>16.72</v>
      </c>
      <c r="G83" s="6">
        <f>ROUND(SUM('Emergency Room'!K178:L178),0)</f>
        <v>438174</v>
      </c>
      <c r="H83" s="6">
        <f>ROUND(+'Emergency Room'!F178,0)</f>
        <v>33267</v>
      </c>
      <c r="I83" s="7">
        <f t="shared" si="4"/>
        <v>13.17</v>
      </c>
      <c r="J83" s="7"/>
      <c r="K83" s="8">
        <f t="shared" si="5"/>
        <v>-0.2123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ROUND(SUM('Emergency Room'!K79:L79),0)</f>
        <v>1970015</v>
      </c>
      <c r="E84" s="6">
        <f>ROUND(+'Emergency Room'!F79,0)</f>
        <v>64147</v>
      </c>
      <c r="F84" s="7">
        <f t="shared" si="3"/>
        <v>30.71</v>
      </c>
      <c r="G84" s="6">
        <f>ROUND(SUM('Emergency Room'!K179:L179),0)</f>
        <v>2437320</v>
      </c>
      <c r="H84" s="6">
        <f>ROUND(+'Emergency Room'!F179,0)</f>
        <v>64224</v>
      </c>
      <c r="I84" s="7">
        <f t="shared" si="4"/>
        <v>37.95</v>
      </c>
      <c r="J84" s="7"/>
      <c r="K84" s="8">
        <f t="shared" si="5"/>
        <v>0.2358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ROUND(SUM('Emergency Room'!K80:L80),0)</f>
        <v>5722</v>
      </c>
      <c r="E85" s="6">
        <f>ROUND(+'Emergency Room'!F80,0)</f>
        <v>528</v>
      </c>
      <c r="F85" s="7">
        <f t="shared" si="3"/>
        <v>10.84</v>
      </c>
      <c r="G85" s="6">
        <f>ROUND(SUM('Emergency Room'!K180:L180),0)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ROUND(SUM('Emergency Room'!K81:L81),0)</f>
        <v>14925</v>
      </c>
      <c r="E86" s="6">
        <f>ROUND(+'Emergency Room'!F81,0)</f>
        <v>32761</v>
      </c>
      <c r="F86" s="7">
        <f t="shared" si="3"/>
        <v>0.46</v>
      </c>
      <c r="G86" s="6">
        <f>ROUND(SUM('Emergency Room'!K181:L181),0)</f>
        <v>24892</v>
      </c>
      <c r="H86" s="6">
        <f>ROUND(+'Emergency Room'!F181,0)</f>
        <v>44529</v>
      </c>
      <c r="I86" s="7">
        <f t="shared" si="4"/>
        <v>0.56</v>
      </c>
      <c r="J86" s="7"/>
      <c r="K86" s="8">
        <f t="shared" si="5"/>
        <v>0.2174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ROUND(SUM('Emergency Room'!K82:L82),0)</f>
        <v>35</v>
      </c>
      <c r="E87" s="6">
        <f>ROUND(+'Emergency Room'!F82,0)</f>
        <v>38851</v>
      </c>
      <c r="F87" s="7">
        <f t="shared" si="3"/>
        <v>0</v>
      </c>
      <c r="G87" s="6">
        <f>ROUND(SUM('Emergency Room'!K182:L182),0)</f>
        <v>250</v>
      </c>
      <c r="H87" s="6">
        <f>ROUND(+'Emergency Room'!F182,0)</f>
        <v>38520</v>
      </c>
      <c r="I87" s="7">
        <f t="shared" si="4"/>
        <v>0.01</v>
      </c>
      <c r="J87" s="7"/>
      <c r="K87" s="8" t="e">
        <f t="shared" si="5"/>
        <v>#DIV/0!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ROUND(SUM('Emergency Room'!K83:L83),0)</f>
        <v>6837</v>
      </c>
      <c r="E88" s="6">
        <f>ROUND(+'Emergency Room'!F83,0)</f>
        <v>7004</v>
      </c>
      <c r="F88" s="7">
        <f t="shared" si="3"/>
        <v>0.98</v>
      </c>
      <c r="G88" s="6">
        <f>ROUND(SUM('Emergency Room'!K183:L183),0)</f>
        <v>5264</v>
      </c>
      <c r="H88" s="6">
        <f>ROUND(+'Emergency Room'!F183,0)</f>
        <v>7403</v>
      </c>
      <c r="I88" s="7">
        <f t="shared" si="4"/>
        <v>0.71</v>
      </c>
      <c r="J88" s="7"/>
      <c r="K88" s="8">
        <f t="shared" si="5"/>
        <v>-0.2755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ROUND(SUM('Emergency Room'!K84:L84),0)</f>
        <v>219904</v>
      </c>
      <c r="E89" s="6">
        <f>ROUND(+'Emergency Room'!F84,0)</f>
        <v>32668</v>
      </c>
      <c r="F89" s="7">
        <f t="shared" si="3"/>
        <v>6.73</v>
      </c>
      <c r="G89" s="6">
        <f>ROUND(SUM('Emergency Room'!K184:L184),0)</f>
        <v>238533</v>
      </c>
      <c r="H89" s="6">
        <f>ROUND(+'Emergency Room'!F184,0)</f>
        <v>35273</v>
      </c>
      <c r="I89" s="7">
        <f t="shared" si="4"/>
        <v>6.76</v>
      </c>
      <c r="J89" s="7"/>
      <c r="K89" s="8">
        <f t="shared" si="5"/>
        <v>0.0045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ROUND(SUM('Emergency Room'!K85:L85),0)</f>
        <v>2867</v>
      </c>
      <c r="E90" s="6">
        <f>ROUND(+'Emergency Room'!F85,0)</f>
        <v>7856</v>
      </c>
      <c r="F90" s="7">
        <f t="shared" si="3"/>
        <v>0.36</v>
      </c>
      <c r="G90" s="6">
        <f>ROUND(SUM('Emergency Room'!K185:L185),0)</f>
        <v>9933</v>
      </c>
      <c r="H90" s="6">
        <f>ROUND(+'Emergency Room'!F185,0)</f>
        <v>10321</v>
      </c>
      <c r="I90" s="7">
        <f t="shared" si="4"/>
        <v>0.96</v>
      </c>
      <c r="J90" s="7"/>
      <c r="K90" s="8">
        <f t="shared" si="5"/>
        <v>1.6667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ROUND(SUM('Emergency Room'!K86:L86),0)</f>
        <v>4442</v>
      </c>
      <c r="E91" s="6">
        <f>ROUND(+'Emergency Room'!F86,0)</f>
        <v>4887</v>
      </c>
      <c r="F91" s="7">
        <f t="shared" si="3"/>
        <v>0.91</v>
      </c>
      <c r="G91" s="6">
        <f>ROUND(SUM('Emergency Room'!K186:L186),0)</f>
        <v>48</v>
      </c>
      <c r="H91" s="6">
        <f>ROUND(+'Emergency Room'!F186,0)</f>
        <v>4799</v>
      </c>
      <c r="I91" s="7">
        <f t="shared" si="4"/>
        <v>0.01</v>
      </c>
      <c r="J91" s="7"/>
      <c r="K91" s="8">
        <f t="shared" si="5"/>
        <v>-0.989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ROUND(SUM('Emergency Room'!K87:L87),0)</f>
        <v>0</v>
      </c>
      <c r="E92" s="6">
        <f>ROUND(+'Emergency Room'!F87,0)</f>
        <v>3720</v>
      </c>
      <c r="F92" s="7">
        <f t="shared" si="3"/>
      </c>
      <c r="G92" s="6">
        <f>ROUND(SUM('Emergency Room'!K187:L187),0)</f>
        <v>0</v>
      </c>
      <c r="H92" s="6">
        <f>ROUND(+'Emergency Room'!F187,0)</f>
        <v>4028</v>
      </c>
      <c r="I92" s="7">
        <f t="shared" si="4"/>
      </c>
      <c r="J92" s="7"/>
      <c r="K92" s="8">
        <f t="shared" si="5"/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ROUND(SUM('Emergency Room'!K88:L88),0)</f>
        <v>4420</v>
      </c>
      <c r="E93" s="6">
        <f>ROUND(+'Emergency Room'!F88,0)</f>
        <v>16557</v>
      </c>
      <c r="F93" s="7">
        <f t="shared" si="3"/>
        <v>0.27</v>
      </c>
      <c r="G93" s="6">
        <f>ROUND(SUM('Emergency Room'!K188:L188),0)</f>
        <v>1897</v>
      </c>
      <c r="H93" s="6">
        <f>ROUND(+'Emergency Room'!F188,0)</f>
        <v>15355</v>
      </c>
      <c r="I93" s="7">
        <f t="shared" si="4"/>
        <v>0.12</v>
      </c>
      <c r="J93" s="7"/>
      <c r="K93" s="8">
        <f t="shared" si="5"/>
        <v>-0.5556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ROUND(SUM('Emergency Room'!K89:L89),0)</f>
        <v>1544268</v>
      </c>
      <c r="E94" s="6">
        <f>ROUND(+'Emergency Room'!F89,0)</f>
        <v>20901</v>
      </c>
      <c r="F94" s="7">
        <f t="shared" si="3"/>
        <v>73.88</v>
      </c>
      <c r="G94" s="6">
        <f>ROUND(SUM('Emergency Room'!K189:L189),0)</f>
        <v>1163933</v>
      </c>
      <c r="H94" s="6">
        <f>ROUND(+'Emergency Room'!F189,0)</f>
        <v>25306</v>
      </c>
      <c r="I94" s="7">
        <f t="shared" si="4"/>
        <v>45.99</v>
      </c>
      <c r="J94" s="7"/>
      <c r="K94" s="8">
        <f t="shared" si="5"/>
        <v>-0.3775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ROUND(SUM('Emergency Room'!K90:L90),0)</f>
        <v>183933</v>
      </c>
      <c r="E95" s="6">
        <f>ROUND(+'Emergency Room'!F90,0)</f>
        <v>25329</v>
      </c>
      <c r="F95" s="7">
        <f t="shared" si="3"/>
        <v>7.26</v>
      </c>
      <c r="G95" s="6">
        <f>ROUND(SUM('Emergency Room'!K190:L190),0)</f>
        <v>65030</v>
      </c>
      <c r="H95" s="6">
        <f>ROUND(+'Emergency Room'!F190,0)</f>
        <v>27142</v>
      </c>
      <c r="I95" s="7">
        <f t="shared" si="4"/>
        <v>2.4</v>
      </c>
      <c r="J95" s="7"/>
      <c r="K95" s="8">
        <f t="shared" si="5"/>
        <v>-0.6694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ROUND(SUM('Emergency Room'!K91:L91),0)</f>
        <v>186897</v>
      </c>
      <c r="E96" s="6">
        <f>ROUND(+'Emergency Room'!F91,0)</f>
        <v>47727</v>
      </c>
      <c r="F96" s="7">
        <f t="shared" si="3"/>
        <v>3.92</v>
      </c>
      <c r="G96" s="6">
        <f>ROUND(SUM('Emergency Room'!K191:L191),0)</f>
        <v>84954</v>
      </c>
      <c r="H96" s="6">
        <f>ROUND(+'Emergency Room'!F191,0)</f>
        <v>48829</v>
      </c>
      <c r="I96" s="7">
        <f t="shared" si="4"/>
        <v>1.74</v>
      </c>
      <c r="J96" s="7"/>
      <c r="K96" s="8">
        <f t="shared" si="5"/>
        <v>-0.5561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ROUND(SUM('Emergency Room'!K92:L92),0)</f>
        <v>0</v>
      </c>
      <c r="E97" s="6">
        <f>ROUND(+'Emergency Room'!F92,0)</f>
        <v>0</v>
      </c>
      <c r="F97" s="7">
        <f t="shared" si="3"/>
      </c>
      <c r="G97" s="6">
        <f>ROUND(SUM('Emergency Room'!K192:L192),0)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ROUND(SUM('Emergency Room'!K93:L93),0)</f>
        <v>0</v>
      </c>
      <c r="E98" s="6">
        <f>ROUND(+'Emergency Room'!F93,0)</f>
        <v>0</v>
      </c>
      <c r="F98" s="7">
        <f t="shared" si="3"/>
      </c>
      <c r="G98" s="6">
        <f>ROUND(SUM('Emergency Room'!K193:L193),0)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ROUND(SUM('Emergency Room'!K94:L94),0)</f>
        <v>0</v>
      </c>
      <c r="E99" s="6">
        <f>ROUND(+'Emergency Room'!F94,0)</f>
        <v>0</v>
      </c>
      <c r="F99" s="7">
        <f t="shared" si="3"/>
      </c>
      <c r="G99" s="6">
        <f>ROUND(SUM('Emergency Room'!K194:L194),0)</f>
        <v>762657</v>
      </c>
      <c r="H99" s="6">
        <f>ROUND(+'Emergency Room'!F194,0)</f>
        <v>33221</v>
      </c>
      <c r="I99" s="7">
        <f t="shared" si="4"/>
        <v>22.96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ROUND(SUM('Emergency Room'!K95:L95),0)</f>
        <v>170689</v>
      </c>
      <c r="E100" s="6">
        <f>ROUND(+'Emergency Room'!F95,0)</f>
        <v>16327</v>
      </c>
      <c r="F100" s="7">
        <f t="shared" si="3"/>
        <v>10.45</v>
      </c>
      <c r="G100" s="6">
        <f>ROUND(SUM('Emergency Room'!K195:L195),0)</f>
        <v>125538</v>
      </c>
      <c r="H100" s="6">
        <f>ROUND(+'Emergency Room'!F195,0)</f>
        <v>15973</v>
      </c>
      <c r="I100" s="7">
        <f t="shared" si="4"/>
        <v>7.86</v>
      </c>
      <c r="J100" s="7"/>
      <c r="K100" s="8">
        <f t="shared" si="5"/>
        <v>-0.2478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ROUND(SUM('Emergency Room'!K96:L96),0)</f>
        <v>33943</v>
      </c>
      <c r="E101" s="6">
        <f>ROUND(+'Emergency Room'!F96,0)</f>
        <v>33316</v>
      </c>
      <c r="F101" s="7">
        <f t="shared" si="3"/>
        <v>1.02</v>
      </c>
      <c r="G101" s="6">
        <f>ROUND(SUM('Emergency Room'!K196:L196),0)</f>
        <v>36291</v>
      </c>
      <c r="H101" s="6">
        <f>ROUND(+'Emergency Room'!F196,0)</f>
        <v>34419</v>
      </c>
      <c r="I101" s="7">
        <f t="shared" si="4"/>
        <v>1.05</v>
      </c>
      <c r="J101" s="7"/>
      <c r="K101" s="8">
        <f t="shared" si="5"/>
        <v>0.0294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ROUND(SUM('Emergency Room'!K97:L97),0)</f>
        <v>136810</v>
      </c>
      <c r="E102" s="6">
        <f>ROUND(+'Emergency Room'!F97,0)</f>
        <v>48821</v>
      </c>
      <c r="F102" s="7">
        <f t="shared" si="3"/>
        <v>2.8</v>
      </c>
      <c r="G102" s="6">
        <f>ROUND(SUM('Emergency Room'!K197:L197),0)</f>
        <v>56259</v>
      </c>
      <c r="H102" s="6">
        <f>ROUND(+'Emergency Room'!F197,0)</f>
        <v>47997</v>
      </c>
      <c r="I102" s="7">
        <f t="shared" si="4"/>
        <v>1.17</v>
      </c>
      <c r="J102" s="7"/>
      <c r="K102" s="8">
        <f t="shared" si="5"/>
        <v>-0.5821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ROUND(SUM('Emergency Room'!K98:L98),0)</f>
        <v>0</v>
      </c>
      <c r="E103" s="6">
        <f>ROUND(+'Emergency Room'!F98,0)</f>
        <v>0</v>
      </c>
      <c r="F103" s="7">
        <f t="shared" si="3"/>
      </c>
      <c r="G103" s="6">
        <f>ROUND(SUM('Emergency Room'!K198:L198),0)</f>
        <v>499</v>
      </c>
      <c r="H103" s="6">
        <f>ROUND(+'Emergency Room'!F198,0)</f>
        <v>4660</v>
      </c>
      <c r="I103" s="7">
        <f t="shared" si="4"/>
        <v>0.11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ROUND(SUM('Emergency Room'!K99:L99),0)</f>
        <v>11157</v>
      </c>
      <c r="E104" s="6">
        <f>ROUND(+'Emergency Room'!F99,0)</f>
        <v>0</v>
      </c>
      <c r="F104" s="7">
        <f t="shared" si="3"/>
      </c>
      <c r="G104" s="6">
        <f>ROUND(SUM('Emergency Room'!K199:L199),0)</f>
        <v>10099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ROUND(SUM('Emergency Room'!K100:L100),0)</f>
        <v>0</v>
      </c>
      <c r="E105" s="6">
        <f>ROUND(+'Emergency Room'!F100,0)</f>
        <v>0</v>
      </c>
      <c r="F105" s="7">
        <f t="shared" si="3"/>
      </c>
      <c r="G105" s="6">
        <f>ROUND(SUM('Emergency Room'!K200:L200),0)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ROUND(SUM('Emergency Room'!K101:L101),0)</f>
        <v>0</v>
      </c>
      <c r="E106" s="6">
        <f>ROUND(+'Emergency Room'!F101,0)</f>
        <v>0</v>
      </c>
      <c r="F106" s="7">
        <f t="shared" si="3"/>
      </c>
      <c r="G106" s="6">
        <f>ROUND(SUM('Emergency Room'!K201:L201),0)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9" ht="12">
      <c r="A1" s="3" t="s">
        <v>11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366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27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44</v>
      </c>
      <c r="F8" s="1" t="s">
        <v>2</v>
      </c>
      <c r="G8" s="1" t="s">
        <v>44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45</v>
      </c>
      <c r="E9" s="1" t="s">
        <v>4</v>
      </c>
      <c r="F9" s="1" t="s">
        <v>4</v>
      </c>
      <c r="G9" s="1" t="s">
        <v>45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ROUND(SUM('Emergency Room'!M5:N5),0)</f>
        <v>246243</v>
      </c>
      <c r="E10" s="6">
        <f>ROUND(+'Emergency Room'!F5,0)</f>
        <v>85148</v>
      </c>
      <c r="F10" s="7">
        <f>IF(D10=0,"",IF(E10=0,"",ROUND(D10/E10,2)))</f>
        <v>2.89</v>
      </c>
      <c r="G10" s="6">
        <f>ROUND(SUM('Emergency Room'!M105:N105),0)</f>
        <v>268452</v>
      </c>
      <c r="H10" s="6">
        <f>ROUND(+'Emergency Room'!F105,0)</f>
        <v>85744</v>
      </c>
      <c r="I10" s="7">
        <f>IF(G10=0,"",IF(H10=0,"",ROUND(G10/H10,2)))</f>
        <v>3.13</v>
      </c>
      <c r="J10" s="7"/>
      <c r="K10" s="8">
        <f>IF(D10=0,"",IF(E10=0,"",IF(G10=0,"",IF(H10=0,"",ROUND(I10/F10-1,4)))))</f>
        <v>0.083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ROUND(SUM('Emergency Room'!M6:N6),0)</f>
        <v>466016</v>
      </c>
      <c r="E11" s="6">
        <f>ROUND(+'Emergency Room'!F6,0)</f>
        <v>22170</v>
      </c>
      <c r="F11" s="7">
        <f aca="true" t="shared" si="0" ref="F11:F74">IF(D11=0,"",IF(E11=0,"",ROUND(D11/E11,2)))</f>
        <v>21.02</v>
      </c>
      <c r="G11" s="6">
        <f>ROUND(SUM('Emergency Room'!M106:N106),0)</f>
        <v>468183</v>
      </c>
      <c r="H11" s="6">
        <f>ROUND(+'Emergency Room'!F106,0)</f>
        <v>21748</v>
      </c>
      <c r="I11" s="7">
        <f aca="true" t="shared" si="1" ref="I11:I74">IF(G11=0,"",IF(H11=0,"",ROUND(G11/H11,2)))</f>
        <v>21.53</v>
      </c>
      <c r="J11" s="7"/>
      <c r="K11" s="8">
        <f aca="true" t="shared" si="2" ref="K11:K74">IF(D11=0,"",IF(E11=0,"",IF(G11=0,"",IF(H11=0,"",ROUND(I11/F11-1,4)))))</f>
        <v>0.0243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ROUND(SUM('Emergency Room'!M7:N7),0)</f>
        <v>12151</v>
      </c>
      <c r="E12" s="6">
        <f>ROUND(+'Emergency Room'!F7,0)</f>
        <v>5076</v>
      </c>
      <c r="F12" s="7">
        <f t="shared" si="0"/>
        <v>2.39</v>
      </c>
      <c r="G12" s="6">
        <f>ROUND(SUM('Emergency Room'!M107:N107),0)</f>
        <v>12317</v>
      </c>
      <c r="H12" s="6">
        <f>ROUND(+'Emergency Room'!F107,0)</f>
        <v>4928</v>
      </c>
      <c r="I12" s="7">
        <f t="shared" si="1"/>
        <v>2.5</v>
      </c>
      <c r="J12" s="7"/>
      <c r="K12" s="8">
        <f t="shared" si="2"/>
        <v>0.046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ROUND(SUM('Emergency Room'!M8:N8),0)</f>
        <v>96944</v>
      </c>
      <c r="E13" s="6">
        <f>ROUND(+'Emergency Room'!F8,0)</f>
        <v>27158</v>
      </c>
      <c r="F13" s="7">
        <f t="shared" si="0"/>
        <v>3.57</v>
      </c>
      <c r="G13" s="6">
        <f>ROUND(SUM('Emergency Room'!M108:N108),0)</f>
        <v>124187</v>
      </c>
      <c r="H13" s="6">
        <f>ROUND(+'Emergency Room'!F108,0)</f>
        <v>24543</v>
      </c>
      <c r="I13" s="7">
        <f t="shared" si="1"/>
        <v>5.06</v>
      </c>
      <c r="J13" s="7"/>
      <c r="K13" s="8">
        <f t="shared" si="2"/>
        <v>0.4174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ROUND(SUM('Emergency Room'!M9:N9),0)</f>
        <v>195005</v>
      </c>
      <c r="E14" s="6">
        <f>ROUND(+'Emergency Room'!F9,0)</f>
        <v>37508</v>
      </c>
      <c r="F14" s="7">
        <f t="shared" si="0"/>
        <v>5.2</v>
      </c>
      <c r="G14" s="6">
        <f>ROUND(SUM('Emergency Room'!M109:N109),0)</f>
        <v>624495</v>
      </c>
      <c r="H14" s="6">
        <f>ROUND(+'Emergency Room'!F109,0)</f>
        <v>38414</v>
      </c>
      <c r="I14" s="7">
        <f t="shared" si="1"/>
        <v>16.26</v>
      </c>
      <c r="J14" s="7"/>
      <c r="K14" s="8">
        <f t="shared" si="2"/>
        <v>2.1269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ROUND(SUM('Emergency Room'!M10:N10),0)</f>
        <v>92164</v>
      </c>
      <c r="E15" s="6">
        <f>ROUND(+'Emergency Room'!F10,0)</f>
        <v>29608</v>
      </c>
      <c r="F15" s="7">
        <f t="shared" si="0"/>
        <v>3.11</v>
      </c>
      <c r="G15" s="6">
        <f>ROUND(SUM('Emergency Room'!M110:N110),0)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ROUND(SUM('Emergency Room'!M11:N11),0)</f>
        <v>47395</v>
      </c>
      <c r="E16" s="6">
        <f>ROUND(+'Emergency Room'!F11,0)</f>
        <v>7654</v>
      </c>
      <c r="F16" s="7">
        <f t="shared" si="0"/>
        <v>6.19</v>
      </c>
      <c r="G16" s="6">
        <f>ROUND(SUM('Emergency Room'!M111:N111),0)</f>
        <v>48283</v>
      </c>
      <c r="H16" s="6">
        <f>ROUND(+'Emergency Room'!F111,0)</f>
        <v>6999</v>
      </c>
      <c r="I16" s="7">
        <f t="shared" si="1"/>
        <v>6.9</v>
      </c>
      <c r="J16" s="7"/>
      <c r="K16" s="8">
        <f t="shared" si="2"/>
        <v>0.1147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ROUND(SUM('Emergency Room'!M12:N12),0)</f>
        <v>46015</v>
      </c>
      <c r="E17" s="6">
        <f>ROUND(+'Emergency Room'!F12,0)</f>
        <v>25501</v>
      </c>
      <c r="F17" s="7">
        <f t="shared" si="0"/>
        <v>1.8</v>
      </c>
      <c r="G17" s="6">
        <f>ROUND(SUM('Emergency Room'!M112:N112),0)</f>
        <v>63039</v>
      </c>
      <c r="H17" s="6">
        <f>ROUND(+'Emergency Room'!F112,0)</f>
        <v>26532</v>
      </c>
      <c r="I17" s="7">
        <f t="shared" si="1"/>
        <v>2.38</v>
      </c>
      <c r="J17" s="7"/>
      <c r="K17" s="8">
        <f t="shared" si="2"/>
        <v>0.3222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ROUND(SUM('Emergency Room'!M13:N13),0)</f>
        <v>11798</v>
      </c>
      <c r="E18" s="6">
        <f>ROUND(+'Emergency Room'!F13,0)</f>
        <v>9610</v>
      </c>
      <c r="F18" s="7">
        <f t="shared" si="0"/>
        <v>1.23</v>
      </c>
      <c r="G18" s="6">
        <f>ROUND(SUM('Emergency Room'!M113:N113),0)</f>
        <v>13184</v>
      </c>
      <c r="H18" s="6">
        <f>ROUND(+'Emergency Room'!F113,0)</f>
        <v>4609</v>
      </c>
      <c r="I18" s="7">
        <f t="shared" si="1"/>
        <v>2.86</v>
      </c>
      <c r="J18" s="7"/>
      <c r="K18" s="8">
        <f t="shared" si="2"/>
        <v>1.3252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ROUND(SUM('Emergency Room'!M14:N14),0)</f>
        <v>279823</v>
      </c>
      <c r="E19" s="6">
        <f>ROUND(+'Emergency Room'!F14,0)</f>
        <v>53958</v>
      </c>
      <c r="F19" s="7">
        <f t="shared" si="0"/>
        <v>5.19</v>
      </c>
      <c r="G19" s="6">
        <f>ROUND(SUM('Emergency Room'!M114:N114),0)</f>
        <v>410000</v>
      </c>
      <c r="H19" s="6">
        <f>ROUND(+'Emergency Room'!F114,0)</f>
        <v>52957</v>
      </c>
      <c r="I19" s="7">
        <f t="shared" si="1"/>
        <v>7.74</v>
      </c>
      <c r="J19" s="7"/>
      <c r="K19" s="8">
        <f t="shared" si="2"/>
        <v>0.4913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ROUND(SUM('Emergency Room'!M15:N15),0)</f>
        <v>337579</v>
      </c>
      <c r="E20" s="6">
        <f>ROUND(+'Emergency Room'!F15,0)</f>
        <v>68987</v>
      </c>
      <c r="F20" s="7">
        <f t="shared" si="0"/>
        <v>4.89</v>
      </c>
      <c r="G20" s="6">
        <f>ROUND(SUM('Emergency Room'!M115:N115),0)</f>
        <v>416467</v>
      </c>
      <c r="H20" s="6">
        <f>ROUND(+'Emergency Room'!F115,0)</f>
        <v>65515</v>
      </c>
      <c r="I20" s="7">
        <f t="shared" si="1"/>
        <v>6.36</v>
      </c>
      <c r="J20" s="7"/>
      <c r="K20" s="8">
        <f t="shared" si="2"/>
        <v>0.3006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ROUND(SUM('Emergency Room'!M16:N16),0)</f>
        <v>321341</v>
      </c>
      <c r="E21" s="6">
        <f>ROUND(+'Emergency Room'!F16,0)</f>
        <v>54546</v>
      </c>
      <c r="F21" s="7">
        <f t="shared" si="0"/>
        <v>5.89</v>
      </c>
      <c r="G21" s="6">
        <f>ROUND(SUM('Emergency Room'!M116:N116),0)</f>
        <v>335794</v>
      </c>
      <c r="H21" s="6">
        <f>ROUND(+'Emergency Room'!F116,0)</f>
        <v>59196</v>
      </c>
      <c r="I21" s="7">
        <f t="shared" si="1"/>
        <v>5.67</v>
      </c>
      <c r="J21" s="7"/>
      <c r="K21" s="8">
        <f t="shared" si="2"/>
        <v>-0.0374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ROUND(SUM('Emergency Room'!M17:N17),0)</f>
        <v>190613</v>
      </c>
      <c r="E22" s="6">
        <f>ROUND(+'Emergency Room'!F17,0)</f>
        <v>12078</v>
      </c>
      <c r="F22" s="7">
        <f t="shared" si="0"/>
        <v>15.78</v>
      </c>
      <c r="G22" s="6">
        <f>ROUND(SUM('Emergency Room'!M117:N117),0)</f>
        <v>105994</v>
      </c>
      <c r="H22" s="6">
        <f>ROUND(+'Emergency Room'!F117,0)</f>
        <v>13223</v>
      </c>
      <c r="I22" s="7">
        <f t="shared" si="1"/>
        <v>8.02</v>
      </c>
      <c r="J22" s="7"/>
      <c r="K22" s="8">
        <f t="shared" si="2"/>
        <v>-0.4918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ROUND(SUM('Emergency Room'!M18:N18),0)</f>
        <v>176747</v>
      </c>
      <c r="E23" s="6">
        <f>ROUND(+'Emergency Room'!F18,0)</f>
        <v>28173</v>
      </c>
      <c r="F23" s="7">
        <f t="shared" si="0"/>
        <v>6.27</v>
      </c>
      <c r="G23" s="6">
        <f>ROUND(SUM('Emergency Room'!M118:N118),0)</f>
        <v>110752</v>
      </c>
      <c r="H23" s="6">
        <f>ROUND(+'Emergency Room'!F118,0)</f>
        <v>35115</v>
      </c>
      <c r="I23" s="7">
        <f t="shared" si="1"/>
        <v>3.15</v>
      </c>
      <c r="J23" s="7"/>
      <c r="K23" s="8">
        <f t="shared" si="2"/>
        <v>-0.4976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ROUND(SUM('Emergency Room'!M19:N19),0)</f>
        <v>187329</v>
      </c>
      <c r="E24" s="6">
        <f>ROUND(+'Emergency Room'!F19,0)</f>
        <v>26841</v>
      </c>
      <c r="F24" s="7">
        <f t="shared" si="0"/>
        <v>6.98</v>
      </c>
      <c r="G24" s="6">
        <f>ROUND(SUM('Emergency Room'!M119:N119),0)</f>
        <v>190186</v>
      </c>
      <c r="H24" s="6">
        <f>ROUND(+'Emergency Room'!F119,0)</f>
        <v>27212</v>
      </c>
      <c r="I24" s="7">
        <f t="shared" si="1"/>
        <v>6.99</v>
      </c>
      <c r="J24" s="7"/>
      <c r="K24" s="8">
        <f t="shared" si="2"/>
        <v>0.0014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ROUND(SUM('Emergency Room'!M20:N20),0)</f>
        <v>123007</v>
      </c>
      <c r="E25" s="6">
        <f>ROUND(+'Emergency Room'!F20,0)</f>
        <v>36491</v>
      </c>
      <c r="F25" s="7">
        <f t="shared" si="0"/>
        <v>3.37</v>
      </c>
      <c r="G25" s="6">
        <f>ROUND(SUM('Emergency Room'!M120:N120),0)</f>
        <v>94148</v>
      </c>
      <c r="H25" s="6">
        <f>ROUND(+'Emergency Room'!F120,0)</f>
        <v>36895</v>
      </c>
      <c r="I25" s="7">
        <f t="shared" si="1"/>
        <v>2.55</v>
      </c>
      <c r="J25" s="7"/>
      <c r="K25" s="8">
        <f t="shared" si="2"/>
        <v>-0.2433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ROUND(SUM('Emergency Room'!M21:N21),0)</f>
        <v>59687</v>
      </c>
      <c r="E26" s="6">
        <f>ROUND(+'Emergency Room'!F21,0)</f>
        <v>10321</v>
      </c>
      <c r="F26" s="7">
        <f t="shared" si="0"/>
        <v>5.78</v>
      </c>
      <c r="G26" s="6">
        <f>ROUND(SUM('Emergency Room'!M121:N121),0)</f>
        <v>62202</v>
      </c>
      <c r="H26" s="6">
        <f>ROUND(+'Emergency Room'!F121,0)</f>
        <v>10232</v>
      </c>
      <c r="I26" s="7">
        <f t="shared" si="1"/>
        <v>6.08</v>
      </c>
      <c r="J26" s="7"/>
      <c r="K26" s="8">
        <f t="shared" si="2"/>
        <v>0.0519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ROUND(SUM('Emergency Room'!M22:N22),0)</f>
        <v>25679</v>
      </c>
      <c r="E27" s="6">
        <f>ROUND(+'Emergency Room'!F22,0)</f>
        <v>3808</v>
      </c>
      <c r="F27" s="7">
        <f t="shared" si="0"/>
        <v>6.74</v>
      </c>
      <c r="G27" s="6">
        <f>ROUND(SUM('Emergency Room'!M122:N122),0)</f>
        <v>26453</v>
      </c>
      <c r="H27" s="6">
        <f>ROUND(+'Emergency Room'!F122,0)</f>
        <v>4232</v>
      </c>
      <c r="I27" s="7">
        <f t="shared" si="1"/>
        <v>6.25</v>
      </c>
      <c r="J27" s="7"/>
      <c r="K27" s="8">
        <f t="shared" si="2"/>
        <v>-0.0727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ROUND(SUM('Emergency Room'!M23:N23),0)</f>
        <v>30384</v>
      </c>
      <c r="E28" s="6">
        <f>ROUND(+'Emergency Room'!F23,0)</f>
        <v>9819</v>
      </c>
      <c r="F28" s="7">
        <f t="shared" si="0"/>
        <v>3.09</v>
      </c>
      <c r="G28" s="6">
        <f>ROUND(SUM('Emergency Room'!M123:N123),0)</f>
        <v>27581</v>
      </c>
      <c r="H28" s="6">
        <f>ROUND(+'Emergency Room'!F123,0)</f>
        <v>10761</v>
      </c>
      <c r="I28" s="7">
        <f t="shared" si="1"/>
        <v>2.56</v>
      </c>
      <c r="J28" s="7"/>
      <c r="K28" s="8">
        <f t="shared" si="2"/>
        <v>-0.1715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ROUND(SUM('Emergency Room'!M24:N24),0)</f>
        <v>191283</v>
      </c>
      <c r="E29" s="6">
        <f>ROUND(+'Emergency Room'!F24,0)</f>
        <v>21927</v>
      </c>
      <c r="F29" s="7">
        <f t="shared" si="0"/>
        <v>8.72</v>
      </c>
      <c r="G29" s="6">
        <f>ROUND(SUM('Emergency Room'!M124:N124),0)</f>
        <v>212550</v>
      </c>
      <c r="H29" s="6">
        <f>ROUND(+'Emergency Room'!F124,0)</f>
        <v>23890</v>
      </c>
      <c r="I29" s="7">
        <f t="shared" si="1"/>
        <v>8.9</v>
      </c>
      <c r="J29" s="7"/>
      <c r="K29" s="8">
        <f t="shared" si="2"/>
        <v>0.0206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ROUND(SUM('Emergency Room'!M25:N25),0)</f>
        <v>22925</v>
      </c>
      <c r="E30" s="6">
        <f>ROUND(+'Emergency Room'!F25,0)</f>
        <v>4752</v>
      </c>
      <c r="F30" s="7">
        <f t="shared" si="0"/>
        <v>4.82</v>
      </c>
      <c r="G30" s="6">
        <f>ROUND(SUM('Emergency Room'!M125:N125),0)</f>
        <v>22165</v>
      </c>
      <c r="H30" s="6">
        <f>ROUND(+'Emergency Room'!F125,0)</f>
        <v>4752</v>
      </c>
      <c r="I30" s="7">
        <f t="shared" si="1"/>
        <v>4.66</v>
      </c>
      <c r="J30" s="7"/>
      <c r="K30" s="8">
        <f t="shared" si="2"/>
        <v>-0.0332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ROUND(SUM('Emergency Room'!M26:N26),0)</f>
        <v>15312</v>
      </c>
      <c r="E31" s="6">
        <f>ROUND(+'Emergency Room'!F26,0)</f>
        <v>4485</v>
      </c>
      <c r="F31" s="7">
        <f t="shared" si="0"/>
        <v>3.41</v>
      </c>
      <c r="G31" s="6">
        <f>ROUND(SUM('Emergency Room'!M126:N126),0)</f>
        <v>17140</v>
      </c>
      <c r="H31" s="6">
        <f>ROUND(+'Emergency Room'!F126,0)</f>
        <v>4315</v>
      </c>
      <c r="I31" s="7">
        <f t="shared" si="1"/>
        <v>3.97</v>
      </c>
      <c r="J31" s="7"/>
      <c r="K31" s="8">
        <f t="shared" si="2"/>
        <v>0.1642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ROUND(SUM('Emergency Room'!M27:N27),0)</f>
        <v>442942</v>
      </c>
      <c r="E32" s="6">
        <f>ROUND(+'Emergency Room'!F27,0)</f>
        <v>66443</v>
      </c>
      <c r="F32" s="7">
        <f t="shared" si="0"/>
        <v>6.67</v>
      </c>
      <c r="G32" s="6">
        <f>ROUND(SUM('Emergency Room'!M127:N127),0)</f>
        <v>433638</v>
      </c>
      <c r="H32" s="6">
        <f>ROUND(+'Emergency Room'!F127,0)</f>
        <v>77289</v>
      </c>
      <c r="I32" s="7">
        <f t="shared" si="1"/>
        <v>5.61</v>
      </c>
      <c r="J32" s="7"/>
      <c r="K32" s="8">
        <f t="shared" si="2"/>
        <v>-0.1589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ROUND(SUM('Emergency Room'!M28:N28),0)</f>
        <v>276518</v>
      </c>
      <c r="E33" s="6">
        <f>ROUND(+'Emergency Room'!F28,0)</f>
        <v>34664</v>
      </c>
      <c r="F33" s="7">
        <f t="shared" si="0"/>
        <v>7.98</v>
      </c>
      <c r="G33" s="6">
        <f>ROUND(SUM('Emergency Room'!M128:N128),0)</f>
        <v>264049</v>
      </c>
      <c r="H33" s="6">
        <f>ROUND(+'Emergency Room'!F128,0)</f>
        <v>35752</v>
      </c>
      <c r="I33" s="7">
        <f t="shared" si="1"/>
        <v>7.39</v>
      </c>
      <c r="J33" s="7"/>
      <c r="K33" s="8">
        <f t="shared" si="2"/>
        <v>-0.0739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ROUND(SUM('Emergency Room'!M29:N29),0)</f>
        <v>133964</v>
      </c>
      <c r="E34" s="6">
        <f>ROUND(+'Emergency Room'!F29,0)</f>
        <v>15283</v>
      </c>
      <c r="F34" s="7">
        <f t="shared" si="0"/>
        <v>8.77</v>
      </c>
      <c r="G34" s="6">
        <f>ROUND(SUM('Emergency Room'!M129:N129),0)</f>
        <v>148398</v>
      </c>
      <c r="H34" s="6">
        <f>ROUND(+'Emergency Room'!F129,0)</f>
        <v>16340</v>
      </c>
      <c r="I34" s="7">
        <f t="shared" si="1"/>
        <v>9.08</v>
      </c>
      <c r="J34" s="7"/>
      <c r="K34" s="8">
        <f t="shared" si="2"/>
        <v>0.0353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ROUND(SUM('Emergency Room'!M30:N30),0)</f>
        <v>96434</v>
      </c>
      <c r="E35" s="6">
        <f>ROUND(+'Emergency Room'!F30,0)</f>
        <v>7094</v>
      </c>
      <c r="F35" s="7">
        <f t="shared" si="0"/>
        <v>13.59</v>
      </c>
      <c r="G35" s="6">
        <f>ROUND(SUM('Emergency Room'!M130:N130),0)</f>
        <v>90885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ROUND(SUM('Emergency Room'!M31:N31),0)</f>
        <v>15713</v>
      </c>
      <c r="E36" s="6">
        <f>ROUND(+'Emergency Room'!F31,0)</f>
        <v>462</v>
      </c>
      <c r="F36" s="7">
        <f t="shared" si="0"/>
        <v>34.01</v>
      </c>
      <c r="G36" s="6">
        <f>ROUND(SUM('Emergency Room'!M131:N131),0)</f>
        <v>15052</v>
      </c>
      <c r="H36" s="6">
        <f>ROUND(+'Emergency Room'!F131,0)</f>
        <v>477</v>
      </c>
      <c r="I36" s="7">
        <f t="shared" si="1"/>
        <v>31.56</v>
      </c>
      <c r="J36" s="7"/>
      <c r="K36" s="8">
        <f t="shared" si="2"/>
        <v>-0.072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ROUND(SUM('Emergency Room'!M32:N32),0)</f>
        <v>366295</v>
      </c>
      <c r="E37" s="6">
        <f>ROUND(+'Emergency Room'!F32,0)</f>
        <v>61440</v>
      </c>
      <c r="F37" s="7">
        <f t="shared" si="0"/>
        <v>5.96</v>
      </c>
      <c r="G37" s="6">
        <f>ROUND(SUM('Emergency Room'!M132:N132),0)</f>
        <v>78333</v>
      </c>
      <c r="H37" s="6">
        <f>ROUND(+'Emergency Room'!F132,0)</f>
        <v>62324</v>
      </c>
      <c r="I37" s="7">
        <f t="shared" si="1"/>
        <v>1.26</v>
      </c>
      <c r="J37" s="7"/>
      <c r="K37" s="8">
        <f t="shared" si="2"/>
        <v>-0.7886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ROUND(SUM('Emergency Room'!M33:N33),0)</f>
        <v>2409</v>
      </c>
      <c r="E38" s="6">
        <f>ROUND(+'Emergency Room'!F33,0)</f>
        <v>634</v>
      </c>
      <c r="F38" s="7">
        <f t="shared" si="0"/>
        <v>3.8</v>
      </c>
      <c r="G38" s="6">
        <f>ROUND(SUM('Emergency Room'!M133:N133),0)</f>
        <v>2074</v>
      </c>
      <c r="H38" s="6">
        <f>ROUND(+'Emergency Room'!F133,0)</f>
        <v>634</v>
      </c>
      <c r="I38" s="7">
        <f t="shared" si="1"/>
        <v>3.27</v>
      </c>
      <c r="J38" s="7"/>
      <c r="K38" s="8">
        <f t="shared" si="2"/>
        <v>-0.1395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Room'!M34:N34),0)</f>
        <v>752792</v>
      </c>
      <c r="E39" s="6">
        <f>ROUND(+'Emergency Room'!F34,0)</f>
        <v>206672</v>
      </c>
      <c r="F39" s="7">
        <f t="shared" si="0"/>
        <v>3.64</v>
      </c>
      <c r="G39" s="6">
        <f>ROUND(SUM('Emergency Room'!M134:N134),0)</f>
        <v>750333</v>
      </c>
      <c r="H39" s="6">
        <f>ROUND(+'Emergency Room'!F134,0)</f>
        <v>110603</v>
      </c>
      <c r="I39" s="7">
        <f t="shared" si="1"/>
        <v>6.78</v>
      </c>
      <c r="J39" s="7"/>
      <c r="K39" s="8">
        <f t="shared" si="2"/>
        <v>0.8626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ROUND(SUM('Emergency Room'!M35:N35),0)</f>
        <v>77520</v>
      </c>
      <c r="E40" s="6">
        <f>ROUND(+'Emergency Room'!F35,0)</f>
        <v>11138</v>
      </c>
      <c r="F40" s="7">
        <f t="shared" si="0"/>
        <v>6.96</v>
      </c>
      <c r="G40" s="6">
        <f>ROUND(SUM('Emergency Room'!M135:N135),0)</f>
        <v>79618</v>
      </c>
      <c r="H40" s="6">
        <f>ROUND(+'Emergency Room'!F135,0)</f>
        <v>11597</v>
      </c>
      <c r="I40" s="7">
        <f t="shared" si="1"/>
        <v>6.87</v>
      </c>
      <c r="J40" s="7"/>
      <c r="K40" s="8">
        <f t="shared" si="2"/>
        <v>-0.0129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ROUND(SUM('Emergency Room'!M36:N36),0)</f>
        <v>38293</v>
      </c>
      <c r="E41" s="6">
        <f>ROUND(+'Emergency Room'!F36,0)</f>
        <v>4705</v>
      </c>
      <c r="F41" s="7">
        <f t="shared" si="0"/>
        <v>8.14</v>
      </c>
      <c r="G41" s="6">
        <f>ROUND(SUM('Emergency Room'!M136:N136),0)</f>
        <v>69623</v>
      </c>
      <c r="H41" s="6">
        <f>ROUND(+'Emergency Room'!F136,0)</f>
        <v>4903</v>
      </c>
      <c r="I41" s="7">
        <f t="shared" si="1"/>
        <v>14.2</v>
      </c>
      <c r="J41" s="7"/>
      <c r="K41" s="8">
        <f t="shared" si="2"/>
        <v>0.7445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Room'!M37:N37),0)</f>
        <v>235715</v>
      </c>
      <c r="E42" s="6">
        <f>ROUND(+'Emergency Room'!F37,0)</f>
        <v>32658</v>
      </c>
      <c r="F42" s="7">
        <f t="shared" si="0"/>
        <v>7.22</v>
      </c>
      <c r="G42" s="6">
        <f>ROUND(SUM('Emergency Room'!M137:N137),0)</f>
        <v>217239</v>
      </c>
      <c r="H42" s="6">
        <f>ROUND(+'Emergency Room'!F137,0)</f>
        <v>35164</v>
      </c>
      <c r="I42" s="7">
        <f t="shared" si="1"/>
        <v>6.18</v>
      </c>
      <c r="J42" s="7"/>
      <c r="K42" s="8">
        <f t="shared" si="2"/>
        <v>-0.144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ROUND(SUM('Emergency Room'!M38:N38),0)</f>
        <v>81423</v>
      </c>
      <c r="E43" s="6">
        <f>ROUND(+'Emergency Room'!F38,0)</f>
        <v>20776</v>
      </c>
      <c r="F43" s="7">
        <f t="shared" si="0"/>
        <v>3.92</v>
      </c>
      <c r="G43" s="6">
        <f>ROUND(SUM('Emergency Room'!M138:N138),0)</f>
        <v>88675</v>
      </c>
      <c r="H43" s="6">
        <f>ROUND(+'Emergency Room'!F138,0)</f>
        <v>20974</v>
      </c>
      <c r="I43" s="7">
        <f t="shared" si="1"/>
        <v>4.23</v>
      </c>
      <c r="J43" s="7"/>
      <c r="K43" s="8">
        <f t="shared" si="2"/>
        <v>0.0791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ROUND(SUM('Emergency Room'!M39:N39),0)</f>
        <v>37381</v>
      </c>
      <c r="E44" s="6">
        <f>ROUND(+'Emergency Room'!F39,0)</f>
        <v>22256</v>
      </c>
      <c r="F44" s="7">
        <f t="shared" si="0"/>
        <v>1.68</v>
      </c>
      <c r="G44" s="6">
        <f>ROUND(SUM('Emergency Room'!M139:N139),0)</f>
        <v>40177</v>
      </c>
      <c r="H44" s="6">
        <f>ROUND(+'Emergency Room'!F139,0)</f>
        <v>22186</v>
      </c>
      <c r="I44" s="7">
        <f t="shared" si="1"/>
        <v>1.81</v>
      </c>
      <c r="J44" s="7"/>
      <c r="K44" s="8">
        <f t="shared" si="2"/>
        <v>0.0774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ROUND(SUM('Emergency Room'!M40:N40),0)</f>
        <v>14667</v>
      </c>
      <c r="E45" s="6">
        <f>ROUND(+'Emergency Room'!F40,0)</f>
        <v>3290</v>
      </c>
      <c r="F45" s="7">
        <f t="shared" si="0"/>
        <v>4.46</v>
      </c>
      <c r="G45" s="6">
        <f>ROUND(SUM('Emergency Room'!M140:N140),0)</f>
        <v>8749</v>
      </c>
      <c r="H45" s="6">
        <f>ROUND(+'Emergency Room'!F140,0)</f>
        <v>3408</v>
      </c>
      <c r="I45" s="7">
        <f t="shared" si="1"/>
        <v>2.57</v>
      </c>
      <c r="J45" s="7"/>
      <c r="K45" s="8">
        <f t="shared" si="2"/>
        <v>-0.4238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ROUND(SUM('Emergency Room'!M41:N41),0)</f>
        <v>183857</v>
      </c>
      <c r="E46" s="6">
        <f>ROUND(+'Emergency Room'!F41,0)</f>
        <v>16147</v>
      </c>
      <c r="F46" s="7">
        <f t="shared" si="0"/>
        <v>11.39</v>
      </c>
      <c r="G46" s="6">
        <f>ROUND(SUM('Emergency Room'!M141:N141),0)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ROUND(SUM('Emergency Room'!M42:N42),0)</f>
        <v>11223</v>
      </c>
      <c r="E47" s="6">
        <f>ROUND(+'Emergency Room'!F42,0)</f>
        <v>1178</v>
      </c>
      <c r="F47" s="7">
        <f t="shared" si="0"/>
        <v>9.53</v>
      </c>
      <c r="G47" s="6">
        <f>ROUND(SUM('Emergency Room'!M142:N142),0)</f>
        <v>9386</v>
      </c>
      <c r="H47" s="6">
        <f>ROUND(+'Emergency Room'!F142,0)</f>
        <v>1183</v>
      </c>
      <c r="I47" s="7">
        <f t="shared" si="1"/>
        <v>7.93</v>
      </c>
      <c r="J47" s="7"/>
      <c r="K47" s="8">
        <f t="shared" si="2"/>
        <v>-0.1679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ROUND(SUM('Emergency Room'!M43:N43),0)</f>
        <v>39978</v>
      </c>
      <c r="E48" s="6">
        <f>ROUND(+'Emergency Room'!F43,0)</f>
        <v>7211</v>
      </c>
      <c r="F48" s="7">
        <f t="shared" si="0"/>
        <v>5.54</v>
      </c>
      <c r="G48" s="6">
        <f>ROUND(SUM('Emergency Room'!M143:N143),0)</f>
        <v>38213</v>
      </c>
      <c r="H48" s="6">
        <f>ROUND(+'Emergency Room'!F143,0)</f>
        <v>7776</v>
      </c>
      <c r="I48" s="7">
        <f t="shared" si="1"/>
        <v>4.91</v>
      </c>
      <c r="J48" s="7"/>
      <c r="K48" s="8">
        <f t="shared" si="2"/>
        <v>-0.1137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ROUND(SUM('Emergency Room'!M44:N44),0)</f>
        <v>213256</v>
      </c>
      <c r="E49" s="6">
        <f>ROUND(+'Emergency Room'!F44,0)</f>
        <v>61653</v>
      </c>
      <c r="F49" s="7">
        <f t="shared" si="0"/>
        <v>3.46</v>
      </c>
      <c r="G49" s="6">
        <f>ROUND(SUM('Emergency Room'!M144:N144),0)</f>
        <v>253190</v>
      </c>
      <c r="H49" s="6">
        <f>ROUND(+'Emergency Room'!F144,0)</f>
        <v>64661</v>
      </c>
      <c r="I49" s="7">
        <f t="shared" si="1"/>
        <v>3.92</v>
      </c>
      <c r="J49" s="7"/>
      <c r="K49" s="8">
        <f t="shared" si="2"/>
        <v>0.1329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Room'!M45:N45),0)</f>
        <v>379134</v>
      </c>
      <c r="E50" s="6">
        <f>ROUND(+'Emergency Room'!F45,0)</f>
        <v>29038</v>
      </c>
      <c r="F50" s="7">
        <f t="shared" si="0"/>
        <v>13.06</v>
      </c>
      <c r="G50" s="6">
        <f>ROUND(SUM('Emergency Room'!M145:N145),0)</f>
        <v>454490</v>
      </c>
      <c r="H50" s="6">
        <f>ROUND(+'Emergency Room'!F145,0)</f>
        <v>27046</v>
      </c>
      <c r="I50" s="7">
        <f t="shared" si="1"/>
        <v>16.8</v>
      </c>
      <c r="J50" s="7"/>
      <c r="K50" s="8">
        <f t="shared" si="2"/>
        <v>0.2864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ROUND(SUM('Emergency Room'!M46:N46),0)</f>
        <v>16369</v>
      </c>
      <c r="E51" s="6">
        <f>ROUND(+'Emergency Room'!F46,0)</f>
        <v>3773</v>
      </c>
      <c r="F51" s="7">
        <f t="shared" si="0"/>
        <v>4.34</v>
      </c>
      <c r="G51" s="6">
        <f>ROUND(SUM('Emergency Room'!M146:N146),0)</f>
        <v>19171</v>
      </c>
      <c r="H51" s="6">
        <f>ROUND(+'Emergency Room'!F146,0)</f>
        <v>4254</v>
      </c>
      <c r="I51" s="7">
        <f t="shared" si="1"/>
        <v>4.51</v>
      </c>
      <c r="J51" s="7"/>
      <c r="K51" s="8">
        <f t="shared" si="2"/>
        <v>0.0392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ROUND(SUM('Emergency Room'!M47:N47),0)</f>
        <v>71475</v>
      </c>
      <c r="E52" s="6">
        <f>ROUND(+'Emergency Room'!F47,0)</f>
        <v>47008</v>
      </c>
      <c r="F52" s="7">
        <f t="shared" si="0"/>
        <v>1.52</v>
      </c>
      <c r="G52" s="6">
        <f>ROUND(SUM('Emergency Room'!M147:N147),0)</f>
        <v>155762</v>
      </c>
      <c r="H52" s="6">
        <f>ROUND(+'Emergency Room'!F147,0)</f>
        <v>38037</v>
      </c>
      <c r="I52" s="7">
        <f t="shared" si="1"/>
        <v>4.1</v>
      </c>
      <c r="J52" s="7"/>
      <c r="K52" s="8">
        <f t="shared" si="2"/>
        <v>1.6974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ROUND(SUM('Emergency Room'!M48:N48),0)</f>
        <v>731026</v>
      </c>
      <c r="E53" s="6">
        <f>ROUND(+'Emergency Room'!F48,0)</f>
        <v>50827</v>
      </c>
      <c r="F53" s="7">
        <f t="shared" si="0"/>
        <v>14.38</v>
      </c>
      <c r="G53" s="6">
        <f>ROUND(SUM('Emergency Room'!M148:N148),0)</f>
        <v>857834</v>
      </c>
      <c r="H53" s="6">
        <f>ROUND(+'Emergency Room'!F148,0)</f>
        <v>53660</v>
      </c>
      <c r="I53" s="7">
        <f t="shared" si="1"/>
        <v>15.99</v>
      </c>
      <c r="J53" s="7"/>
      <c r="K53" s="8">
        <f t="shared" si="2"/>
        <v>0.112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ROUND(SUM('Emergency Room'!M49:N49),0)</f>
        <v>243096</v>
      </c>
      <c r="E54" s="6">
        <f>ROUND(+'Emergency Room'!F49,0)</f>
        <v>48363</v>
      </c>
      <c r="F54" s="7">
        <f t="shared" si="0"/>
        <v>5.03</v>
      </c>
      <c r="G54" s="6">
        <f>ROUND(SUM('Emergency Room'!M149:N149),0)</f>
        <v>263296</v>
      </c>
      <c r="H54" s="6">
        <f>ROUND(+'Emergency Room'!F149,0)</f>
        <v>50414</v>
      </c>
      <c r="I54" s="7">
        <f t="shared" si="1"/>
        <v>5.22</v>
      </c>
      <c r="J54" s="7"/>
      <c r="K54" s="8">
        <f t="shared" si="2"/>
        <v>0.0378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ROUND(SUM('Emergency Room'!M50:N50),0)</f>
        <v>130109</v>
      </c>
      <c r="E55" s="6">
        <f>ROUND(+'Emergency Room'!F50,0)</f>
        <v>13602</v>
      </c>
      <c r="F55" s="7">
        <f t="shared" si="0"/>
        <v>9.57</v>
      </c>
      <c r="G55" s="6">
        <f>ROUND(SUM('Emergency Room'!M150:N150),0)</f>
        <v>138136</v>
      </c>
      <c r="H55" s="6">
        <f>ROUND(+'Emergency Room'!F150,0)</f>
        <v>14013</v>
      </c>
      <c r="I55" s="7">
        <f t="shared" si="1"/>
        <v>9.86</v>
      </c>
      <c r="J55" s="7"/>
      <c r="K55" s="8">
        <f t="shared" si="2"/>
        <v>0.0303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ROUND(SUM('Emergency Room'!M51:N51),0)</f>
        <v>14104</v>
      </c>
      <c r="E56" s="6">
        <f>ROUND(+'Emergency Room'!F51,0)</f>
        <v>2482</v>
      </c>
      <c r="F56" s="7">
        <f t="shared" si="0"/>
        <v>5.68</v>
      </c>
      <c r="G56" s="6">
        <f>ROUND(SUM('Emergency Room'!M151:N151),0)</f>
        <v>15255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ROUND(SUM('Emergency Room'!M52:N52),0)</f>
        <v>220326</v>
      </c>
      <c r="E57" s="6">
        <f>ROUND(+'Emergency Room'!F52,0)</f>
        <v>41542</v>
      </c>
      <c r="F57" s="7">
        <f t="shared" si="0"/>
        <v>5.3</v>
      </c>
      <c r="G57" s="6">
        <f>ROUND(SUM('Emergency Room'!M152:N152),0)</f>
        <v>244705</v>
      </c>
      <c r="H57" s="6">
        <f>ROUND(+'Emergency Room'!F152,0)</f>
        <v>43661</v>
      </c>
      <c r="I57" s="7">
        <f t="shared" si="1"/>
        <v>5.6</v>
      </c>
      <c r="J57" s="7"/>
      <c r="K57" s="8">
        <f t="shared" si="2"/>
        <v>0.0566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ROUND(SUM('Emergency Room'!M53:N53),0)</f>
        <v>222259</v>
      </c>
      <c r="E58" s="6">
        <f>ROUND(+'Emergency Room'!F53,0)</f>
        <v>70712</v>
      </c>
      <c r="F58" s="7">
        <f t="shared" si="0"/>
        <v>3.14</v>
      </c>
      <c r="G58" s="6">
        <f>ROUND(SUM('Emergency Room'!M153:N153),0)</f>
        <v>246368</v>
      </c>
      <c r="H58" s="6">
        <f>ROUND(+'Emergency Room'!F153,0)</f>
        <v>72183</v>
      </c>
      <c r="I58" s="7">
        <f t="shared" si="1"/>
        <v>3.41</v>
      </c>
      <c r="J58" s="7"/>
      <c r="K58" s="8">
        <f t="shared" si="2"/>
        <v>0.086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ROUND(SUM('Emergency Room'!M54:N54),0)</f>
        <v>117676</v>
      </c>
      <c r="E59" s="6">
        <f>ROUND(+'Emergency Room'!F54,0)</f>
        <v>12322</v>
      </c>
      <c r="F59" s="7">
        <f t="shared" si="0"/>
        <v>9.55</v>
      </c>
      <c r="G59" s="6">
        <f>ROUND(SUM('Emergency Room'!M154:N154),0)</f>
        <v>131451</v>
      </c>
      <c r="H59" s="6">
        <f>ROUND(+'Emergency Room'!F154,0)</f>
        <v>12738</v>
      </c>
      <c r="I59" s="7">
        <f t="shared" si="1"/>
        <v>10.32</v>
      </c>
      <c r="J59" s="7"/>
      <c r="K59" s="8">
        <f t="shared" si="2"/>
        <v>0.0806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ROUND(SUM('Emergency Room'!M55:N55),0)</f>
        <v>7478</v>
      </c>
      <c r="E60" s="6">
        <f>ROUND(+'Emergency Room'!F55,0)</f>
        <v>1213</v>
      </c>
      <c r="F60" s="7">
        <f t="shared" si="0"/>
        <v>6.16</v>
      </c>
      <c r="G60" s="6">
        <f>ROUND(SUM('Emergency Room'!M155:N155),0)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ROUND(SUM('Emergency Room'!M56:N56),0)</f>
        <v>707392</v>
      </c>
      <c r="E61" s="6">
        <f>ROUND(+'Emergency Room'!F56,0)</f>
        <v>75822</v>
      </c>
      <c r="F61" s="7">
        <f t="shared" si="0"/>
        <v>9.33</v>
      </c>
      <c r="G61" s="6">
        <f>ROUND(SUM('Emergency Room'!M156:N156),0)</f>
        <v>674107</v>
      </c>
      <c r="H61" s="6">
        <f>ROUND(+'Emergency Room'!F156,0)</f>
        <v>76127</v>
      </c>
      <c r="I61" s="7">
        <f t="shared" si="1"/>
        <v>8.86</v>
      </c>
      <c r="J61" s="7"/>
      <c r="K61" s="8">
        <f t="shared" si="2"/>
        <v>-0.0504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ROUND(SUM('Emergency Room'!M57:N57),0)</f>
        <v>468563</v>
      </c>
      <c r="E62" s="6">
        <f>ROUND(+'Emergency Room'!F57,0)</f>
        <v>58381</v>
      </c>
      <c r="F62" s="7">
        <f t="shared" si="0"/>
        <v>8.03</v>
      </c>
      <c r="G62" s="6">
        <f>ROUND(SUM('Emergency Room'!M157:N157),0)</f>
        <v>540886</v>
      </c>
      <c r="H62" s="6">
        <f>ROUND(+'Emergency Room'!F157,0)</f>
        <v>57576</v>
      </c>
      <c r="I62" s="7">
        <f t="shared" si="1"/>
        <v>9.39</v>
      </c>
      <c r="J62" s="7"/>
      <c r="K62" s="8">
        <f t="shared" si="2"/>
        <v>0.1694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ROUND(SUM('Emergency Room'!M58:N58),0)</f>
        <v>48409</v>
      </c>
      <c r="E63" s="6">
        <f>ROUND(+'Emergency Room'!F58,0)</f>
        <v>8037</v>
      </c>
      <c r="F63" s="7">
        <f t="shared" si="0"/>
        <v>6.02</v>
      </c>
      <c r="G63" s="6">
        <f>ROUND(SUM('Emergency Room'!M158:N158),0)</f>
        <v>41942</v>
      </c>
      <c r="H63" s="6">
        <f>ROUND(+'Emergency Room'!F158,0)</f>
        <v>8093</v>
      </c>
      <c r="I63" s="7">
        <f t="shared" si="1"/>
        <v>5.18</v>
      </c>
      <c r="J63" s="7"/>
      <c r="K63" s="8">
        <f t="shared" si="2"/>
        <v>-0.1395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ROUND(SUM('Emergency Room'!M59:N59),0)</f>
        <v>0</v>
      </c>
      <c r="E64" s="6">
        <f>ROUND(+'Emergency Room'!F59,0)</f>
        <v>0</v>
      </c>
      <c r="F64" s="7">
        <f t="shared" si="0"/>
      </c>
      <c r="G64" s="6">
        <f>ROUND(SUM('Emergency Room'!M159:N159),0)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ROUND(SUM('Emergency Room'!M60:N60),0)</f>
        <v>10332</v>
      </c>
      <c r="E65" s="6">
        <f>ROUND(+'Emergency Room'!F60,0)</f>
        <v>3492</v>
      </c>
      <c r="F65" s="7">
        <f t="shared" si="0"/>
        <v>2.96</v>
      </c>
      <c r="G65" s="6">
        <f>ROUND(SUM('Emergency Room'!M160:N160),0)</f>
        <v>36063</v>
      </c>
      <c r="H65" s="6">
        <f>ROUND(+'Emergency Room'!F160,0)</f>
        <v>3781</v>
      </c>
      <c r="I65" s="7">
        <f t="shared" si="1"/>
        <v>9.54</v>
      </c>
      <c r="J65" s="7"/>
      <c r="K65" s="8">
        <f t="shared" si="2"/>
        <v>2.223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ROUND(SUM('Emergency Room'!M61:N61),0)</f>
        <v>83065</v>
      </c>
      <c r="E66" s="6">
        <f>ROUND(+'Emergency Room'!F61,0)</f>
        <v>20595</v>
      </c>
      <c r="F66" s="7">
        <f t="shared" si="0"/>
        <v>4.03</v>
      </c>
      <c r="G66" s="6">
        <f>ROUND(SUM('Emergency Room'!M161:N161),0)</f>
        <v>105868</v>
      </c>
      <c r="H66" s="6">
        <f>ROUND(+'Emergency Room'!F161,0)</f>
        <v>22127</v>
      </c>
      <c r="I66" s="7">
        <f t="shared" si="1"/>
        <v>4.78</v>
      </c>
      <c r="J66" s="7"/>
      <c r="K66" s="8">
        <f t="shared" si="2"/>
        <v>0.1861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ROUND(SUM('Emergency Room'!M62:N62),0)</f>
        <v>19377</v>
      </c>
      <c r="E67" s="6">
        <f>ROUND(+'Emergency Room'!F62,0)</f>
        <v>2938</v>
      </c>
      <c r="F67" s="7">
        <f t="shared" si="0"/>
        <v>6.6</v>
      </c>
      <c r="G67" s="6">
        <f>ROUND(SUM('Emergency Room'!M162:N162),0)</f>
        <v>35328</v>
      </c>
      <c r="H67" s="6">
        <f>ROUND(+'Emergency Room'!F162,0)</f>
        <v>3014</v>
      </c>
      <c r="I67" s="7">
        <f t="shared" si="1"/>
        <v>11.72</v>
      </c>
      <c r="J67" s="7"/>
      <c r="K67" s="8">
        <f t="shared" si="2"/>
        <v>0.7758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ROUND(SUM('Emergency Room'!M63:N63),0)</f>
        <v>482902</v>
      </c>
      <c r="E68" s="6">
        <f>ROUND(+'Emergency Room'!F63,0)</f>
        <v>69703</v>
      </c>
      <c r="F68" s="7">
        <f t="shared" si="0"/>
        <v>6.93</v>
      </c>
      <c r="G68" s="6">
        <f>ROUND(SUM('Emergency Room'!M163:N163),0)</f>
        <v>503191</v>
      </c>
      <c r="H68" s="6">
        <f>ROUND(+'Emergency Room'!F163,0)</f>
        <v>70179</v>
      </c>
      <c r="I68" s="7">
        <f t="shared" si="1"/>
        <v>7.17</v>
      </c>
      <c r="J68" s="7"/>
      <c r="K68" s="8">
        <f t="shared" si="2"/>
        <v>0.0346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ROUND(SUM('Emergency Room'!M64:N64),0)</f>
        <v>121863</v>
      </c>
      <c r="E69" s="6">
        <f>ROUND(+'Emergency Room'!F64,0)</f>
        <v>18756</v>
      </c>
      <c r="F69" s="7">
        <f t="shared" si="0"/>
        <v>6.5</v>
      </c>
      <c r="G69" s="6">
        <f>ROUND(SUM('Emergency Room'!M164:N164),0)</f>
        <v>116718</v>
      </c>
      <c r="H69" s="6">
        <f>ROUND(+'Emergency Room'!F164,0)</f>
        <v>18914</v>
      </c>
      <c r="I69" s="7">
        <f t="shared" si="1"/>
        <v>6.17</v>
      </c>
      <c r="J69" s="7"/>
      <c r="K69" s="8">
        <f t="shared" si="2"/>
        <v>-0.0508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ROUND(SUM('Emergency Room'!M65:N65),0)</f>
        <v>0</v>
      </c>
      <c r="E70" s="6">
        <f>ROUND(+'Emergency Room'!F65,0)</f>
        <v>0</v>
      </c>
      <c r="F70" s="7">
        <f t="shared" si="0"/>
      </c>
      <c r="G70" s="6">
        <f>ROUND(SUM('Emergency Room'!M165:N165),0)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ROUND(SUM('Emergency Room'!M66:N66),0)</f>
        <v>20703</v>
      </c>
      <c r="E71" s="6">
        <f>ROUND(+'Emergency Room'!F66,0)</f>
        <v>2479</v>
      </c>
      <c r="F71" s="7">
        <f t="shared" si="0"/>
        <v>8.35</v>
      </c>
      <c r="G71" s="6">
        <f>ROUND(SUM('Emergency Room'!M166:N166),0)</f>
        <v>22888</v>
      </c>
      <c r="H71" s="6">
        <f>ROUND(+'Emergency Room'!F166,0)</f>
        <v>2441</v>
      </c>
      <c r="I71" s="7">
        <f t="shared" si="1"/>
        <v>9.38</v>
      </c>
      <c r="J71" s="7"/>
      <c r="K71" s="8">
        <f t="shared" si="2"/>
        <v>0.1234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ROUND(SUM('Emergency Room'!M67:N67),0)</f>
        <v>559226</v>
      </c>
      <c r="E72" s="6">
        <f>ROUND(+'Emergency Room'!F67,0)</f>
        <v>71360</v>
      </c>
      <c r="F72" s="7">
        <f t="shared" si="0"/>
        <v>7.84</v>
      </c>
      <c r="G72" s="6">
        <f>ROUND(SUM('Emergency Room'!M167:N167),0)</f>
        <v>433811</v>
      </c>
      <c r="H72" s="6">
        <f>ROUND(+'Emergency Room'!F167,0)</f>
        <v>75837</v>
      </c>
      <c r="I72" s="7">
        <f t="shared" si="1"/>
        <v>5.72</v>
      </c>
      <c r="J72" s="7"/>
      <c r="K72" s="8">
        <f t="shared" si="2"/>
        <v>-0.2704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ROUND(SUM('Emergency Room'!M68:N68),0)</f>
        <v>346134</v>
      </c>
      <c r="E73" s="6">
        <f>ROUND(+'Emergency Room'!F68,0)</f>
        <v>50749</v>
      </c>
      <c r="F73" s="7">
        <f t="shared" si="0"/>
        <v>6.82</v>
      </c>
      <c r="G73" s="6">
        <f>ROUND(SUM('Emergency Room'!M168:N168),0)</f>
        <v>294714</v>
      </c>
      <c r="H73" s="6">
        <f>ROUND(+'Emergency Room'!F168,0)</f>
        <v>58202</v>
      </c>
      <c r="I73" s="7">
        <f t="shared" si="1"/>
        <v>5.06</v>
      </c>
      <c r="J73" s="7"/>
      <c r="K73" s="8">
        <f t="shared" si="2"/>
        <v>-0.2581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ROUND(SUM('Emergency Room'!M69:N69),0)</f>
        <v>1086582</v>
      </c>
      <c r="E74" s="6">
        <f>ROUND(+'Emergency Room'!F69,0)</f>
        <v>72187</v>
      </c>
      <c r="F74" s="7">
        <f t="shared" si="0"/>
        <v>15.05</v>
      </c>
      <c r="G74" s="6">
        <f>ROUND(SUM('Emergency Room'!M169:N169),0)</f>
        <v>664294</v>
      </c>
      <c r="H74" s="6">
        <f>ROUND(+'Emergency Room'!F169,0)</f>
        <v>62225</v>
      </c>
      <c r="I74" s="7">
        <f t="shared" si="1"/>
        <v>10.68</v>
      </c>
      <c r="J74" s="7"/>
      <c r="K74" s="8">
        <f t="shared" si="2"/>
        <v>-0.2904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ROUND(SUM('Emergency Room'!M70:N70),0)</f>
        <v>987756</v>
      </c>
      <c r="E75" s="6">
        <f>ROUND(+'Emergency Room'!F70,0)</f>
        <v>55766</v>
      </c>
      <c r="F75" s="7">
        <f aca="true" t="shared" si="3" ref="F75:F106">IF(D75=0,"",IF(E75=0,"",ROUND(D75/E75,2)))</f>
        <v>17.71</v>
      </c>
      <c r="G75" s="6">
        <f>ROUND(SUM('Emergency Room'!M170:N170),0)</f>
        <v>986301</v>
      </c>
      <c r="H75" s="6">
        <f>ROUND(+'Emergency Room'!F170,0)</f>
        <v>55240</v>
      </c>
      <c r="I75" s="7">
        <f aca="true" t="shared" si="4" ref="I75:I106">IF(G75=0,"",IF(H75=0,"",ROUND(G75/H75,2)))</f>
        <v>17.85</v>
      </c>
      <c r="J75" s="7"/>
      <c r="K75" s="8">
        <f aca="true" t="shared" si="5" ref="K75:K106">IF(D75=0,"",IF(E75=0,"",IF(G75=0,"",IF(H75=0,"",ROUND(I75/F75-1,4)))))</f>
        <v>0.0079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ROUND(SUM('Emergency Room'!M71:N71),0)</f>
        <v>19126</v>
      </c>
      <c r="E76" s="6">
        <f>ROUND(+'Emergency Room'!F71,0)</f>
        <v>4216</v>
      </c>
      <c r="F76" s="7">
        <f t="shared" si="3"/>
        <v>4.54</v>
      </c>
      <c r="G76" s="6">
        <f>ROUND(SUM('Emergency Room'!M171:N171),0)</f>
        <v>26620</v>
      </c>
      <c r="H76" s="6">
        <f>ROUND(+'Emergency Room'!F171,0)</f>
        <v>4652</v>
      </c>
      <c r="I76" s="7">
        <f t="shared" si="4"/>
        <v>5.72</v>
      </c>
      <c r="J76" s="7"/>
      <c r="K76" s="8">
        <f t="shared" si="5"/>
        <v>0.2599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ROUND(SUM('Emergency Room'!M72:N72),0)</f>
        <v>10480</v>
      </c>
      <c r="E77" s="6">
        <f>ROUND(+'Emergency Room'!F72,0)</f>
        <v>2098</v>
      </c>
      <c r="F77" s="7">
        <f t="shared" si="3"/>
        <v>5</v>
      </c>
      <c r="G77" s="6">
        <f>ROUND(SUM('Emergency Room'!M172:N172),0)</f>
        <v>11857</v>
      </c>
      <c r="H77" s="6">
        <f>ROUND(+'Emergency Room'!F172,0)</f>
        <v>2157</v>
      </c>
      <c r="I77" s="7">
        <f t="shared" si="4"/>
        <v>5.5</v>
      </c>
      <c r="J77" s="7"/>
      <c r="K77" s="8">
        <f t="shared" si="5"/>
        <v>0.1</v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ROUND(SUM('Emergency Room'!M73:N73),0)</f>
        <v>112926</v>
      </c>
      <c r="E78" s="6">
        <f>ROUND(+'Emergency Room'!F73,0)</f>
        <v>30065</v>
      </c>
      <c r="F78" s="7">
        <f t="shared" si="3"/>
        <v>3.76</v>
      </c>
      <c r="G78" s="6">
        <f>ROUND(SUM('Emergency Room'!M173:N173),0)</f>
        <v>117143</v>
      </c>
      <c r="H78" s="6">
        <f>ROUND(+'Emergency Room'!F173,0)</f>
        <v>26708</v>
      </c>
      <c r="I78" s="7">
        <f t="shared" si="4"/>
        <v>4.39</v>
      </c>
      <c r="J78" s="7"/>
      <c r="K78" s="8">
        <f t="shared" si="5"/>
        <v>0.1676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ROUND(SUM('Emergency Room'!M74:N74),0)</f>
        <v>42763</v>
      </c>
      <c r="E79" s="6">
        <f>ROUND(+'Emergency Room'!F74,0)</f>
        <v>9197</v>
      </c>
      <c r="F79" s="7">
        <f t="shared" si="3"/>
        <v>4.65</v>
      </c>
      <c r="G79" s="6">
        <f>ROUND(SUM('Emergency Room'!M174:N174),0)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ROUND(SUM('Emergency Room'!M75:N75),0)</f>
        <v>990898</v>
      </c>
      <c r="E80" s="6">
        <f>ROUND(+'Emergency Room'!F75,0)</f>
        <v>111075</v>
      </c>
      <c r="F80" s="7">
        <f t="shared" si="3"/>
        <v>8.92</v>
      </c>
      <c r="G80" s="6">
        <f>ROUND(SUM('Emergency Room'!M175:N175),0)</f>
        <v>1081316</v>
      </c>
      <c r="H80" s="6">
        <f>ROUND(+'Emergency Room'!F175,0)</f>
        <v>114031</v>
      </c>
      <c r="I80" s="7">
        <f t="shared" si="4"/>
        <v>9.48</v>
      </c>
      <c r="J80" s="7"/>
      <c r="K80" s="8">
        <f t="shared" si="5"/>
        <v>0.0628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ROUND(SUM('Emergency Room'!M76:N76),0)</f>
        <v>185650</v>
      </c>
      <c r="E81" s="6">
        <f>ROUND(+'Emergency Room'!F76,0)</f>
        <v>9633</v>
      </c>
      <c r="F81" s="7">
        <f t="shared" si="3"/>
        <v>19.27</v>
      </c>
      <c r="G81" s="6">
        <f>ROUND(SUM('Emergency Room'!M176:N176),0)</f>
        <v>182282</v>
      </c>
      <c r="H81" s="6">
        <f>ROUND(+'Emergency Room'!F176,0)</f>
        <v>10145</v>
      </c>
      <c r="I81" s="7">
        <f t="shared" si="4"/>
        <v>17.97</v>
      </c>
      <c r="J81" s="7"/>
      <c r="K81" s="8">
        <f t="shared" si="5"/>
        <v>-0.0675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ROUND(SUM('Emergency Room'!M77:N77),0)</f>
        <v>67735</v>
      </c>
      <c r="E82" s="6">
        <f>ROUND(+'Emergency Room'!F77,0)</f>
        <v>5389</v>
      </c>
      <c r="F82" s="7">
        <f t="shared" si="3"/>
        <v>12.57</v>
      </c>
      <c r="G82" s="6">
        <f>ROUND(SUM('Emergency Room'!M177:N177),0)</f>
        <v>72543</v>
      </c>
      <c r="H82" s="6">
        <f>ROUND(+'Emergency Room'!F177,0)</f>
        <v>5670</v>
      </c>
      <c r="I82" s="7">
        <f t="shared" si="4"/>
        <v>12.79</v>
      </c>
      <c r="J82" s="7"/>
      <c r="K82" s="8">
        <f t="shared" si="5"/>
        <v>0.0175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ROUND(SUM('Emergency Room'!M78:N78),0)</f>
        <v>251052</v>
      </c>
      <c r="E83" s="6">
        <f>ROUND(+'Emergency Room'!F78,0)</f>
        <v>34915</v>
      </c>
      <c r="F83" s="7">
        <f t="shared" si="3"/>
        <v>7.19</v>
      </c>
      <c r="G83" s="6">
        <f>ROUND(SUM('Emergency Room'!M178:N178),0)</f>
        <v>227919</v>
      </c>
      <c r="H83" s="6">
        <f>ROUND(+'Emergency Room'!F178,0)</f>
        <v>33267</v>
      </c>
      <c r="I83" s="7">
        <f t="shared" si="4"/>
        <v>6.85</v>
      </c>
      <c r="J83" s="7"/>
      <c r="K83" s="8">
        <f t="shared" si="5"/>
        <v>-0.0473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ROUND(SUM('Emergency Room'!M79:N79),0)</f>
        <v>377780</v>
      </c>
      <c r="E84" s="6">
        <f>ROUND(+'Emergency Room'!F79,0)</f>
        <v>64147</v>
      </c>
      <c r="F84" s="7">
        <f t="shared" si="3"/>
        <v>5.89</v>
      </c>
      <c r="G84" s="6">
        <f>ROUND(SUM('Emergency Room'!M179:N179),0)</f>
        <v>437338</v>
      </c>
      <c r="H84" s="6">
        <f>ROUND(+'Emergency Room'!F179,0)</f>
        <v>64224</v>
      </c>
      <c r="I84" s="7">
        <f t="shared" si="4"/>
        <v>6.81</v>
      </c>
      <c r="J84" s="7"/>
      <c r="K84" s="8">
        <f t="shared" si="5"/>
        <v>0.1562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ROUND(SUM('Emergency Room'!M80:N80),0)</f>
        <v>24076</v>
      </c>
      <c r="E85" s="6">
        <f>ROUND(+'Emergency Room'!F80,0)</f>
        <v>528</v>
      </c>
      <c r="F85" s="7">
        <f t="shared" si="3"/>
        <v>45.6</v>
      </c>
      <c r="G85" s="6">
        <f>ROUND(SUM('Emergency Room'!M180:N180),0)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ROUND(SUM('Emergency Room'!M81:N81),0)</f>
        <v>146685</v>
      </c>
      <c r="E86" s="6">
        <f>ROUND(+'Emergency Room'!F81,0)</f>
        <v>32761</v>
      </c>
      <c r="F86" s="7">
        <f t="shared" si="3"/>
        <v>4.48</v>
      </c>
      <c r="G86" s="6">
        <f>ROUND(SUM('Emergency Room'!M181:N181),0)</f>
        <v>118432</v>
      </c>
      <c r="H86" s="6">
        <f>ROUND(+'Emergency Room'!F181,0)</f>
        <v>44529</v>
      </c>
      <c r="I86" s="7">
        <f t="shared" si="4"/>
        <v>2.66</v>
      </c>
      <c r="J86" s="7"/>
      <c r="K86" s="8">
        <f t="shared" si="5"/>
        <v>-0.4063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ROUND(SUM('Emergency Room'!M82:N82),0)</f>
        <v>208177</v>
      </c>
      <c r="E87" s="6">
        <f>ROUND(+'Emergency Room'!F82,0)</f>
        <v>38851</v>
      </c>
      <c r="F87" s="7">
        <f t="shared" si="3"/>
        <v>5.36</v>
      </c>
      <c r="G87" s="6">
        <f>ROUND(SUM('Emergency Room'!M182:N182),0)</f>
        <v>240333</v>
      </c>
      <c r="H87" s="6">
        <f>ROUND(+'Emergency Room'!F182,0)</f>
        <v>38520</v>
      </c>
      <c r="I87" s="7">
        <f t="shared" si="4"/>
        <v>6.24</v>
      </c>
      <c r="J87" s="7"/>
      <c r="K87" s="8">
        <f t="shared" si="5"/>
        <v>0.1642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ROUND(SUM('Emergency Room'!M83:N83),0)</f>
        <v>20010</v>
      </c>
      <c r="E88" s="6">
        <f>ROUND(+'Emergency Room'!F83,0)</f>
        <v>7004</v>
      </c>
      <c r="F88" s="7">
        <f t="shared" si="3"/>
        <v>2.86</v>
      </c>
      <c r="G88" s="6">
        <f>ROUND(SUM('Emergency Room'!M183:N183),0)</f>
        <v>13543</v>
      </c>
      <c r="H88" s="6">
        <f>ROUND(+'Emergency Room'!F183,0)</f>
        <v>7403</v>
      </c>
      <c r="I88" s="7">
        <f t="shared" si="4"/>
        <v>1.83</v>
      </c>
      <c r="J88" s="7"/>
      <c r="K88" s="8">
        <f t="shared" si="5"/>
        <v>-0.3601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ROUND(SUM('Emergency Room'!M84:N84),0)</f>
        <v>87640</v>
      </c>
      <c r="E89" s="6">
        <f>ROUND(+'Emergency Room'!F84,0)</f>
        <v>32668</v>
      </c>
      <c r="F89" s="7">
        <f t="shared" si="3"/>
        <v>2.68</v>
      </c>
      <c r="G89" s="6">
        <f>ROUND(SUM('Emergency Room'!M184:N184),0)</f>
        <v>82744</v>
      </c>
      <c r="H89" s="6">
        <f>ROUND(+'Emergency Room'!F184,0)</f>
        <v>35273</v>
      </c>
      <c r="I89" s="7">
        <f t="shared" si="4"/>
        <v>2.35</v>
      </c>
      <c r="J89" s="7"/>
      <c r="K89" s="8">
        <f t="shared" si="5"/>
        <v>-0.1231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ROUND(SUM('Emergency Room'!M85:N85),0)</f>
        <v>45437</v>
      </c>
      <c r="E90" s="6">
        <f>ROUND(+'Emergency Room'!F85,0)</f>
        <v>7856</v>
      </c>
      <c r="F90" s="7">
        <f t="shared" si="3"/>
        <v>5.78</v>
      </c>
      <c r="G90" s="6">
        <f>ROUND(SUM('Emergency Room'!M185:N185),0)</f>
        <v>133387</v>
      </c>
      <c r="H90" s="6">
        <f>ROUND(+'Emergency Room'!F185,0)</f>
        <v>10321</v>
      </c>
      <c r="I90" s="7">
        <f t="shared" si="4"/>
        <v>12.92</v>
      </c>
      <c r="J90" s="7"/>
      <c r="K90" s="8">
        <f t="shared" si="5"/>
        <v>1.2353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ROUND(SUM('Emergency Room'!M86:N86),0)</f>
        <v>46445</v>
      </c>
      <c r="E91" s="6">
        <f>ROUND(+'Emergency Room'!F86,0)</f>
        <v>4887</v>
      </c>
      <c r="F91" s="7">
        <f t="shared" si="3"/>
        <v>9.5</v>
      </c>
      <c r="G91" s="6">
        <f>ROUND(SUM('Emergency Room'!M186:N186),0)</f>
        <v>38545</v>
      </c>
      <c r="H91" s="6">
        <f>ROUND(+'Emergency Room'!F186,0)</f>
        <v>4799</v>
      </c>
      <c r="I91" s="7">
        <f t="shared" si="4"/>
        <v>8.03</v>
      </c>
      <c r="J91" s="7"/>
      <c r="K91" s="8">
        <f t="shared" si="5"/>
        <v>-0.1547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ROUND(SUM('Emergency Room'!M87:N87),0)</f>
        <v>36631</v>
      </c>
      <c r="E92" s="6">
        <f>ROUND(+'Emergency Room'!F87,0)</f>
        <v>3720</v>
      </c>
      <c r="F92" s="7">
        <f t="shared" si="3"/>
        <v>9.85</v>
      </c>
      <c r="G92" s="6">
        <f>ROUND(SUM('Emergency Room'!M187:N187),0)</f>
        <v>16990</v>
      </c>
      <c r="H92" s="6">
        <f>ROUND(+'Emergency Room'!F187,0)</f>
        <v>4028</v>
      </c>
      <c r="I92" s="7">
        <f t="shared" si="4"/>
        <v>4.22</v>
      </c>
      <c r="J92" s="7"/>
      <c r="K92" s="8">
        <f t="shared" si="5"/>
        <v>-0.5716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ROUND(SUM('Emergency Room'!M88:N88),0)</f>
        <v>69810</v>
      </c>
      <c r="E93" s="6">
        <f>ROUND(+'Emergency Room'!F88,0)</f>
        <v>16557</v>
      </c>
      <c r="F93" s="7">
        <f t="shared" si="3"/>
        <v>4.22</v>
      </c>
      <c r="G93" s="6">
        <f>ROUND(SUM('Emergency Room'!M188:N188),0)</f>
        <v>88844</v>
      </c>
      <c r="H93" s="6">
        <f>ROUND(+'Emergency Room'!F188,0)</f>
        <v>15355</v>
      </c>
      <c r="I93" s="7">
        <f t="shared" si="4"/>
        <v>5.79</v>
      </c>
      <c r="J93" s="7"/>
      <c r="K93" s="8">
        <f t="shared" si="5"/>
        <v>0.372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ROUND(SUM('Emergency Room'!M89:N89),0)</f>
        <v>275478</v>
      </c>
      <c r="E94" s="6">
        <f>ROUND(+'Emergency Room'!F89,0)</f>
        <v>20901</v>
      </c>
      <c r="F94" s="7">
        <f t="shared" si="3"/>
        <v>13.18</v>
      </c>
      <c r="G94" s="6">
        <f>ROUND(SUM('Emergency Room'!M189:N189),0)</f>
        <v>274466</v>
      </c>
      <c r="H94" s="6">
        <f>ROUND(+'Emergency Room'!F189,0)</f>
        <v>25306</v>
      </c>
      <c r="I94" s="7">
        <f t="shared" si="4"/>
        <v>10.85</v>
      </c>
      <c r="J94" s="7"/>
      <c r="K94" s="8">
        <f t="shared" si="5"/>
        <v>-0.1768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ROUND(SUM('Emergency Room'!M90:N90),0)</f>
        <v>84132</v>
      </c>
      <c r="E95" s="6">
        <f>ROUND(+'Emergency Room'!F90,0)</f>
        <v>25329</v>
      </c>
      <c r="F95" s="7">
        <f t="shared" si="3"/>
        <v>3.32</v>
      </c>
      <c r="G95" s="6">
        <f>ROUND(SUM('Emergency Room'!M190:N190),0)</f>
        <v>94916</v>
      </c>
      <c r="H95" s="6">
        <f>ROUND(+'Emergency Room'!F190,0)</f>
        <v>27142</v>
      </c>
      <c r="I95" s="7">
        <f t="shared" si="4"/>
        <v>3.5</v>
      </c>
      <c r="J95" s="7"/>
      <c r="K95" s="8">
        <f t="shared" si="5"/>
        <v>0.0542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ROUND(SUM('Emergency Room'!M91:N91),0)</f>
        <v>134197</v>
      </c>
      <c r="E96" s="6">
        <f>ROUND(+'Emergency Room'!F91,0)</f>
        <v>47727</v>
      </c>
      <c r="F96" s="7">
        <f t="shared" si="3"/>
        <v>2.81</v>
      </c>
      <c r="G96" s="6">
        <f>ROUND(SUM('Emergency Room'!M191:N191),0)</f>
        <v>230757</v>
      </c>
      <c r="H96" s="6">
        <f>ROUND(+'Emergency Room'!F191,0)</f>
        <v>48829</v>
      </c>
      <c r="I96" s="7">
        <f t="shared" si="4"/>
        <v>4.73</v>
      </c>
      <c r="J96" s="7"/>
      <c r="K96" s="8">
        <f t="shared" si="5"/>
        <v>0.6833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ROUND(SUM('Emergency Room'!M92:N92),0)</f>
        <v>1007</v>
      </c>
      <c r="E97" s="6">
        <f>ROUND(+'Emergency Room'!F92,0)</f>
        <v>0</v>
      </c>
      <c r="F97" s="7">
        <f t="shared" si="3"/>
      </c>
      <c r="G97" s="6">
        <f>ROUND(SUM('Emergency Room'!M192:N192),0)</f>
        <v>954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ROUND(SUM('Emergency Room'!M93:N93),0)</f>
        <v>0</v>
      </c>
      <c r="E98" s="6">
        <f>ROUND(+'Emergency Room'!F93,0)</f>
        <v>0</v>
      </c>
      <c r="F98" s="7">
        <f t="shared" si="3"/>
      </c>
      <c r="G98" s="6">
        <f>ROUND(SUM('Emergency Room'!M193:N193),0)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ROUND(SUM('Emergency Room'!M94:N94),0)</f>
        <v>0</v>
      </c>
      <c r="E99" s="6">
        <f>ROUND(+'Emergency Room'!F94,0)</f>
        <v>0</v>
      </c>
      <c r="F99" s="7">
        <f t="shared" si="3"/>
      </c>
      <c r="G99" s="6">
        <f>ROUND(SUM('Emergency Room'!M194:N194),0)</f>
        <v>395184</v>
      </c>
      <c r="H99" s="6">
        <f>ROUND(+'Emergency Room'!F194,0)</f>
        <v>33221</v>
      </c>
      <c r="I99" s="7">
        <f t="shared" si="4"/>
        <v>11.9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ROUND(SUM('Emergency Room'!M95:N95),0)</f>
        <v>147595</v>
      </c>
      <c r="E100" s="6">
        <f>ROUND(+'Emergency Room'!F95,0)</f>
        <v>16327</v>
      </c>
      <c r="F100" s="7">
        <f t="shared" si="3"/>
        <v>9.04</v>
      </c>
      <c r="G100" s="6">
        <f>ROUND(SUM('Emergency Room'!M195:N195),0)</f>
        <v>155526</v>
      </c>
      <c r="H100" s="6">
        <f>ROUND(+'Emergency Room'!F195,0)</f>
        <v>15973</v>
      </c>
      <c r="I100" s="7">
        <f t="shared" si="4"/>
        <v>9.74</v>
      </c>
      <c r="J100" s="7"/>
      <c r="K100" s="8">
        <f t="shared" si="5"/>
        <v>0.0774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ROUND(SUM('Emergency Room'!M96:N96),0)</f>
        <v>304478</v>
      </c>
      <c r="E101" s="6">
        <f>ROUND(+'Emergency Room'!F96,0)</f>
        <v>33316</v>
      </c>
      <c r="F101" s="7">
        <f t="shared" si="3"/>
        <v>9.14</v>
      </c>
      <c r="G101" s="6">
        <f>ROUND(SUM('Emergency Room'!M196:N196),0)</f>
        <v>311113</v>
      </c>
      <c r="H101" s="6">
        <f>ROUND(+'Emergency Room'!F196,0)</f>
        <v>34419</v>
      </c>
      <c r="I101" s="7">
        <f t="shared" si="4"/>
        <v>9.04</v>
      </c>
      <c r="J101" s="7"/>
      <c r="K101" s="8">
        <f t="shared" si="5"/>
        <v>-0.0109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ROUND(SUM('Emergency Room'!M97:N97),0)</f>
        <v>765814</v>
      </c>
      <c r="E102" s="6">
        <f>ROUND(+'Emergency Room'!F97,0)</f>
        <v>48821</v>
      </c>
      <c r="F102" s="7">
        <f t="shared" si="3"/>
        <v>15.69</v>
      </c>
      <c r="G102" s="6">
        <f>ROUND(SUM('Emergency Room'!M197:N197),0)</f>
        <v>717302</v>
      </c>
      <c r="H102" s="6">
        <f>ROUND(+'Emergency Room'!F197,0)</f>
        <v>47997</v>
      </c>
      <c r="I102" s="7">
        <f t="shared" si="4"/>
        <v>14.94</v>
      </c>
      <c r="J102" s="7"/>
      <c r="K102" s="8">
        <f t="shared" si="5"/>
        <v>-0.0478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ROUND(SUM('Emergency Room'!M98:N98),0)</f>
        <v>0</v>
      </c>
      <c r="E103" s="6">
        <f>ROUND(+'Emergency Room'!F98,0)</f>
        <v>0</v>
      </c>
      <c r="F103" s="7">
        <f t="shared" si="3"/>
      </c>
      <c r="G103" s="6">
        <f>ROUND(SUM('Emergency Room'!M198:N198),0)</f>
        <v>193085</v>
      </c>
      <c r="H103" s="6">
        <f>ROUND(+'Emergency Room'!F198,0)</f>
        <v>4660</v>
      </c>
      <c r="I103" s="7">
        <f t="shared" si="4"/>
        <v>41.43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ROUND(SUM('Emergency Room'!M99:N99),0)</f>
        <v>0</v>
      </c>
      <c r="E104" s="6">
        <f>ROUND(+'Emergency Room'!F99,0)</f>
        <v>0</v>
      </c>
      <c r="F104" s="7">
        <f t="shared" si="3"/>
      </c>
      <c r="G104" s="6">
        <f>ROUND(SUM('Emergency Room'!M199:N199),0)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ROUND(SUM('Emergency Room'!M100:N100),0)</f>
        <v>0</v>
      </c>
      <c r="E105" s="6">
        <f>ROUND(+'Emergency Room'!F100,0)</f>
        <v>0</v>
      </c>
      <c r="F105" s="7">
        <f t="shared" si="3"/>
      </c>
      <c r="G105" s="6">
        <f>ROUND(SUM('Emergency Room'!M200:N200),0)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ROUND(SUM('Emergency Room'!M101:N101),0)</f>
        <v>0</v>
      </c>
      <c r="E106" s="6">
        <f>ROUND(+'Emergency Room'!F101,0)</f>
        <v>0</v>
      </c>
      <c r="F106" s="7">
        <f t="shared" si="3"/>
      </c>
      <c r="G106" s="6">
        <f>ROUND(SUM('Emergency Room'!M201:N201),0)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9" ht="12">
      <c r="A1" s="3" t="s">
        <v>12</v>
      </c>
      <c r="B1" s="4"/>
      <c r="C1" s="4"/>
      <c r="D1" s="4"/>
      <c r="E1" s="4"/>
      <c r="F1" s="4"/>
      <c r="G1" s="4"/>
      <c r="H1" s="4"/>
      <c r="I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K3">
        <v>368</v>
      </c>
    </row>
    <row r="4" spans="1:9" ht="1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9" ht="12">
      <c r="A5" s="3" t="s">
        <v>28</v>
      </c>
      <c r="B5" s="4"/>
      <c r="C5" s="4"/>
      <c r="D5" s="4"/>
      <c r="E5" s="4"/>
      <c r="F5" s="4"/>
      <c r="G5" s="4"/>
      <c r="H5" s="4"/>
      <c r="I5" s="4"/>
    </row>
    <row r="7" spans="5:9" ht="12">
      <c r="E7" s="16">
        <f>ROUND(+'Emergency Room'!D5,0)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9"/>
      <c r="B8" s="6"/>
      <c r="C8" s="6"/>
      <c r="D8" s="1" t="s">
        <v>46</v>
      </c>
      <c r="F8" s="1" t="s">
        <v>2</v>
      </c>
      <c r="G8" s="1" t="s">
        <v>46</v>
      </c>
      <c r="I8" s="1" t="s">
        <v>2</v>
      </c>
      <c r="J8" s="1"/>
      <c r="K8" s="10" t="s">
        <v>32</v>
      </c>
    </row>
    <row r="9" spans="1:11" ht="1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2:11" ht="12">
      <c r="B10">
        <f>+'Emergency Room'!A5</f>
        <v>1</v>
      </c>
      <c r="C10" t="str">
        <f>+'Emergency Room'!B5</f>
        <v>SWEDISH HEALTH SERVICES</v>
      </c>
      <c r="D10" s="6">
        <f>ROUND(+'Emergency Room'!O5,0)</f>
        <v>298421</v>
      </c>
      <c r="E10" s="6">
        <f>ROUND(+'Emergency Room'!F5,0)</f>
        <v>85148</v>
      </c>
      <c r="F10" s="7">
        <f>IF(D10=0,"",IF(E10=0,"",ROUND(D10/E10,2)))</f>
        <v>3.5</v>
      </c>
      <c r="G10" s="6">
        <f>ROUND(+'Emergency Room'!O105,0)</f>
        <v>295879</v>
      </c>
      <c r="H10" s="6">
        <f>ROUND(+'Emergency Room'!F105,0)</f>
        <v>85744</v>
      </c>
      <c r="I10" s="7">
        <f>IF(G10=0,"",IF(H10=0,"",ROUND(G10/H10,2)))</f>
        <v>3.45</v>
      </c>
      <c r="J10" s="7"/>
      <c r="K10" s="8">
        <f>IF(D10=0,"",IF(E10=0,"",IF(G10=0,"",IF(H10=0,"",ROUND(I10/F10-1,4)))))</f>
        <v>-0.0143</v>
      </c>
    </row>
    <row r="11" spans="2:11" ht="12">
      <c r="B11">
        <f>+'Emergency Room'!A6</f>
        <v>3</v>
      </c>
      <c r="C11" t="str">
        <f>+'Emergency Room'!B6</f>
        <v>SWEDISH MEDICAL CENTER CHERRY HILL</v>
      </c>
      <c r="D11" s="6">
        <f>ROUND(+'Emergency Room'!O6,0)</f>
        <v>116848</v>
      </c>
      <c r="E11" s="6">
        <f>ROUND(+'Emergency Room'!F6,0)</f>
        <v>22170</v>
      </c>
      <c r="F11" s="7">
        <f aca="true" t="shared" si="0" ref="F11:F74">IF(D11=0,"",IF(E11=0,"",ROUND(D11/E11,2)))</f>
        <v>5.27</v>
      </c>
      <c r="G11" s="6">
        <f>ROUND(+'Emergency Room'!O106,0)</f>
        <v>147894</v>
      </c>
      <c r="H11" s="6">
        <f>ROUND(+'Emergency Room'!F106,0)</f>
        <v>21748</v>
      </c>
      <c r="I11" s="7">
        <f aca="true" t="shared" si="1" ref="I11:I74">IF(G11=0,"",IF(H11=0,"",ROUND(G11/H11,2)))</f>
        <v>6.8</v>
      </c>
      <c r="J11" s="7"/>
      <c r="K11" s="8">
        <f aca="true" t="shared" si="2" ref="K11:K74">IF(D11=0,"",IF(E11=0,"",IF(G11=0,"",IF(H11=0,"",ROUND(I11/F11-1,4)))))</f>
        <v>0.2903</v>
      </c>
    </row>
    <row r="12" spans="2:11" ht="12">
      <c r="B12">
        <f>+'Emergency Room'!A7</f>
        <v>8</v>
      </c>
      <c r="C12" t="str">
        <f>+'Emergency Room'!B7</f>
        <v>KLICKITAT VALLEY HOSPITAL</v>
      </c>
      <c r="D12" s="6">
        <f>ROUND(+'Emergency Room'!O7,0)</f>
        <v>13292</v>
      </c>
      <c r="E12" s="6">
        <f>ROUND(+'Emergency Room'!F7,0)</f>
        <v>5076</v>
      </c>
      <c r="F12" s="7">
        <f t="shared" si="0"/>
        <v>2.62</v>
      </c>
      <c r="G12" s="6">
        <f>ROUND(+'Emergency Room'!O107,0)</f>
        <v>56378</v>
      </c>
      <c r="H12" s="6">
        <f>ROUND(+'Emergency Room'!F107,0)</f>
        <v>4928</v>
      </c>
      <c r="I12" s="7">
        <f t="shared" si="1"/>
        <v>11.44</v>
      </c>
      <c r="J12" s="7"/>
      <c r="K12" s="8">
        <f t="shared" si="2"/>
        <v>3.3664</v>
      </c>
    </row>
    <row r="13" spans="2:11" ht="12">
      <c r="B13">
        <f>+'Emergency Room'!A8</f>
        <v>10</v>
      </c>
      <c r="C13" t="str">
        <f>+'Emergency Room'!B8</f>
        <v>VIRGINIA MASON MEDICAL CENTER</v>
      </c>
      <c r="D13" s="6">
        <f>ROUND(+'Emergency Room'!O8,0)</f>
        <v>365053</v>
      </c>
      <c r="E13" s="6">
        <f>ROUND(+'Emergency Room'!F8,0)</f>
        <v>27158</v>
      </c>
      <c r="F13" s="7">
        <f t="shared" si="0"/>
        <v>13.44</v>
      </c>
      <c r="G13" s="6">
        <f>ROUND(+'Emergency Room'!O108,0)</f>
        <v>370250</v>
      </c>
      <c r="H13" s="6">
        <f>ROUND(+'Emergency Room'!F108,0)</f>
        <v>24543</v>
      </c>
      <c r="I13" s="7">
        <f t="shared" si="1"/>
        <v>15.09</v>
      </c>
      <c r="J13" s="7"/>
      <c r="K13" s="8">
        <f t="shared" si="2"/>
        <v>0.1228</v>
      </c>
    </row>
    <row r="14" spans="2:11" ht="12">
      <c r="B14">
        <f>+'Emergency Room'!A9</f>
        <v>14</v>
      </c>
      <c r="C14" t="str">
        <f>+'Emergency Room'!B9</f>
        <v>SEATTLE CHILDRENS HOSPITAL</v>
      </c>
      <c r="D14" s="6">
        <f>ROUND(+'Emergency Room'!O9,0)</f>
        <v>84272</v>
      </c>
      <c r="E14" s="6">
        <f>ROUND(+'Emergency Room'!F9,0)</f>
        <v>37508</v>
      </c>
      <c r="F14" s="7">
        <f t="shared" si="0"/>
        <v>2.25</v>
      </c>
      <c r="G14" s="6">
        <f>ROUND(+'Emergency Room'!O109,0)</f>
        <v>44512</v>
      </c>
      <c r="H14" s="6">
        <f>ROUND(+'Emergency Room'!F109,0)</f>
        <v>38414</v>
      </c>
      <c r="I14" s="7">
        <f t="shared" si="1"/>
        <v>1.16</v>
      </c>
      <c r="J14" s="7"/>
      <c r="K14" s="8">
        <f t="shared" si="2"/>
        <v>-0.4844</v>
      </c>
    </row>
    <row r="15" spans="2:11" ht="12">
      <c r="B15">
        <f>+'Emergency Room'!A10</f>
        <v>20</v>
      </c>
      <c r="C15" t="str">
        <f>+'Emergency Room'!B10</f>
        <v>GROUP HEALTH CENTRAL</v>
      </c>
      <c r="D15" s="6">
        <f>ROUND(+'Emergency Room'!O10,0)</f>
        <v>2449640</v>
      </c>
      <c r="E15" s="6">
        <f>ROUND(+'Emergency Room'!F10,0)</f>
        <v>29608</v>
      </c>
      <c r="F15" s="7">
        <f t="shared" si="0"/>
        <v>82.74</v>
      </c>
      <c r="G15" s="6">
        <f>ROUND(+'Emergency Room'!O110,0)</f>
        <v>0</v>
      </c>
      <c r="H15" s="6">
        <f>ROUND(+'Emergency Room'!F110,0)</f>
        <v>32314</v>
      </c>
      <c r="I15" s="7">
        <f t="shared" si="1"/>
      </c>
      <c r="J15" s="7"/>
      <c r="K15" s="8">
        <f t="shared" si="2"/>
      </c>
    </row>
    <row r="16" spans="2:11" ht="12">
      <c r="B16">
        <f>+'Emergency Room'!A11</f>
        <v>21</v>
      </c>
      <c r="C16" t="str">
        <f>+'Emergency Room'!B11</f>
        <v>NEWPORT COMMUNITY HOSPITAL</v>
      </c>
      <c r="D16" s="6">
        <f>ROUND(+'Emergency Room'!O11,0)</f>
        <v>20562</v>
      </c>
      <c r="E16" s="6">
        <f>ROUND(+'Emergency Room'!F11,0)</f>
        <v>7654</v>
      </c>
      <c r="F16" s="7">
        <f t="shared" si="0"/>
        <v>2.69</v>
      </c>
      <c r="G16" s="6">
        <f>ROUND(+'Emergency Room'!O111,0)</f>
        <v>17607</v>
      </c>
      <c r="H16" s="6">
        <f>ROUND(+'Emergency Room'!F111,0)</f>
        <v>6999</v>
      </c>
      <c r="I16" s="7">
        <f t="shared" si="1"/>
        <v>2.52</v>
      </c>
      <c r="J16" s="7"/>
      <c r="K16" s="8">
        <f t="shared" si="2"/>
        <v>-0.0632</v>
      </c>
    </row>
    <row r="17" spans="2:11" ht="12">
      <c r="B17">
        <f>+'Emergency Room'!A12</f>
        <v>22</v>
      </c>
      <c r="C17" t="str">
        <f>+'Emergency Room'!B12</f>
        <v>LOURDES MEDICAL CENTER</v>
      </c>
      <c r="D17" s="6">
        <f>ROUND(+'Emergency Room'!O12,0)</f>
        <v>30404</v>
      </c>
      <c r="E17" s="6">
        <f>ROUND(+'Emergency Room'!F12,0)</f>
        <v>25501</v>
      </c>
      <c r="F17" s="7">
        <f t="shared" si="0"/>
        <v>1.19</v>
      </c>
      <c r="G17" s="6">
        <f>ROUND(+'Emergency Room'!O112,0)</f>
        <v>36061</v>
      </c>
      <c r="H17" s="6">
        <f>ROUND(+'Emergency Room'!F112,0)</f>
        <v>26532</v>
      </c>
      <c r="I17" s="7">
        <f t="shared" si="1"/>
        <v>1.36</v>
      </c>
      <c r="J17" s="7"/>
      <c r="K17" s="8">
        <f t="shared" si="2"/>
        <v>0.1429</v>
      </c>
    </row>
    <row r="18" spans="2:11" ht="12">
      <c r="B18">
        <f>+'Emergency Room'!A13</f>
        <v>23</v>
      </c>
      <c r="C18" t="str">
        <f>+'Emergency Room'!B13</f>
        <v>OKANOGAN-DOUGLAS DISTRICT HOSPITAL</v>
      </c>
      <c r="D18" s="6">
        <f>ROUND(+'Emergency Room'!O13,0)</f>
        <v>16422</v>
      </c>
      <c r="E18" s="6">
        <f>ROUND(+'Emergency Room'!F13,0)</f>
        <v>9610</v>
      </c>
      <c r="F18" s="7">
        <f t="shared" si="0"/>
        <v>1.71</v>
      </c>
      <c r="G18" s="6">
        <f>ROUND(+'Emergency Room'!O113,0)</f>
        <v>26108</v>
      </c>
      <c r="H18" s="6">
        <f>ROUND(+'Emergency Room'!F113,0)</f>
        <v>4609</v>
      </c>
      <c r="I18" s="7">
        <f t="shared" si="1"/>
        <v>5.66</v>
      </c>
      <c r="J18" s="7"/>
      <c r="K18" s="8">
        <f t="shared" si="2"/>
        <v>2.3099</v>
      </c>
    </row>
    <row r="19" spans="2:11" ht="12">
      <c r="B19">
        <f>+'Emergency Room'!A14</f>
        <v>26</v>
      </c>
      <c r="C19" t="str">
        <f>+'Emergency Room'!B14</f>
        <v>PEACEHEALTH SAINT JOHN MEDICAL CENTER</v>
      </c>
      <c r="D19" s="6">
        <f>ROUND(+'Emergency Room'!O14,0)</f>
        <v>18017</v>
      </c>
      <c r="E19" s="6">
        <f>ROUND(+'Emergency Room'!F14,0)</f>
        <v>53958</v>
      </c>
      <c r="F19" s="7">
        <f t="shared" si="0"/>
        <v>0.33</v>
      </c>
      <c r="G19" s="6">
        <f>ROUND(+'Emergency Room'!O114,0)</f>
        <v>23955</v>
      </c>
      <c r="H19" s="6">
        <f>ROUND(+'Emergency Room'!F114,0)</f>
        <v>52957</v>
      </c>
      <c r="I19" s="7">
        <f t="shared" si="1"/>
        <v>0.45</v>
      </c>
      <c r="J19" s="7"/>
      <c r="K19" s="8">
        <f t="shared" si="2"/>
        <v>0.3636</v>
      </c>
    </row>
    <row r="20" spans="2:11" ht="12">
      <c r="B20">
        <f>+'Emergency Room'!A15</f>
        <v>29</v>
      </c>
      <c r="C20" t="str">
        <f>+'Emergency Room'!B15</f>
        <v>HARBORVIEW MEDICAL CENTER</v>
      </c>
      <c r="D20" s="6">
        <f>ROUND(+'Emergency Room'!O15,0)</f>
        <v>28318</v>
      </c>
      <c r="E20" s="6">
        <f>ROUND(+'Emergency Room'!F15,0)</f>
        <v>68987</v>
      </c>
      <c r="F20" s="7">
        <f t="shared" si="0"/>
        <v>0.41</v>
      </c>
      <c r="G20" s="6">
        <f>ROUND(+'Emergency Room'!O115,0)</f>
        <v>19709</v>
      </c>
      <c r="H20" s="6">
        <f>ROUND(+'Emergency Room'!F115,0)</f>
        <v>65515</v>
      </c>
      <c r="I20" s="7">
        <f t="shared" si="1"/>
        <v>0.3</v>
      </c>
      <c r="J20" s="7"/>
      <c r="K20" s="8">
        <f t="shared" si="2"/>
        <v>-0.2683</v>
      </c>
    </row>
    <row r="21" spans="2:11" ht="12">
      <c r="B21">
        <f>+'Emergency Room'!A16</f>
        <v>32</v>
      </c>
      <c r="C21" t="str">
        <f>+'Emergency Room'!B16</f>
        <v>SAINT JOSEPH MEDICAL CENTER</v>
      </c>
      <c r="D21" s="6">
        <f>ROUND(+'Emergency Room'!O16,0)</f>
        <v>207405</v>
      </c>
      <c r="E21" s="6">
        <f>ROUND(+'Emergency Room'!F16,0)</f>
        <v>54546</v>
      </c>
      <c r="F21" s="7">
        <f t="shared" si="0"/>
        <v>3.8</v>
      </c>
      <c r="G21" s="6">
        <f>ROUND(+'Emergency Room'!O116,0)</f>
        <v>83943</v>
      </c>
      <c r="H21" s="6">
        <f>ROUND(+'Emergency Room'!F116,0)</f>
        <v>59196</v>
      </c>
      <c r="I21" s="7">
        <f t="shared" si="1"/>
        <v>1.42</v>
      </c>
      <c r="J21" s="7"/>
      <c r="K21" s="8">
        <f t="shared" si="2"/>
        <v>-0.6263</v>
      </c>
    </row>
    <row r="22" spans="2:11" ht="12">
      <c r="B22">
        <f>+'Emergency Room'!A17</f>
        <v>35</v>
      </c>
      <c r="C22" t="str">
        <f>+'Emergency Room'!B17</f>
        <v>ENUMCLAW REGIONAL HOSPITAL</v>
      </c>
      <c r="D22" s="6">
        <f>ROUND(+'Emergency Room'!O17,0)</f>
        <v>9130</v>
      </c>
      <c r="E22" s="6">
        <f>ROUND(+'Emergency Room'!F17,0)</f>
        <v>12078</v>
      </c>
      <c r="F22" s="7">
        <f t="shared" si="0"/>
        <v>0.76</v>
      </c>
      <c r="G22" s="6">
        <f>ROUND(+'Emergency Room'!O117,0)</f>
        <v>18002</v>
      </c>
      <c r="H22" s="6">
        <f>ROUND(+'Emergency Room'!F117,0)</f>
        <v>13223</v>
      </c>
      <c r="I22" s="7">
        <f t="shared" si="1"/>
        <v>1.36</v>
      </c>
      <c r="J22" s="7"/>
      <c r="K22" s="8">
        <f t="shared" si="2"/>
        <v>0.7895</v>
      </c>
    </row>
    <row r="23" spans="2:11" ht="12">
      <c r="B23">
        <f>+'Emergency Room'!A18</f>
        <v>37</v>
      </c>
      <c r="C23" t="str">
        <f>+'Emergency Room'!B18</f>
        <v>DEACONESS MEDICAL CENTER</v>
      </c>
      <c r="D23" s="6">
        <f>ROUND(+'Emergency Room'!O18,0)</f>
        <v>4760</v>
      </c>
      <c r="E23" s="6">
        <f>ROUND(+'Emergency Room'!F18,0)</f>
        <v>28173</v>
      </c>
      <c r="F23" s="7">
        <f t="shared" si="0"/>
        <v>0.17</v>
      </c>
      <c r="G23" s="6">
        <f>ROUND(+'Emergency Room'!O118,0)</f>
        <v>8634</v>
      </c>
      <c r="H23" s="6">
        <f>ROUND(+'Emergency Room'!F118,0)</f>
        <v>35115</v>
      </c>
      <c r="I23" s="7">
        <f t="shared" si="1"/>
        <v>0.25</v>
      </c>
      <c r="J23" s="7"/>
      <c r="K23" s="8">
        <f t="shared" si="2"/>
        <v>0.4706</v>
      </c>
    </row>
    <row r="24" spans="2:11" ht="12">
      <c r="B24">
        <f>+'Emergency Room'!A19</f>
        <v>38</v>
      </c>
      <c r="C24" t="str">
        <f>+'Emergency Room'!B19</f>
        <v>OLYMPIC MEDICAL CENTER</v>
      </c>
      <c r="D24" s="6">
        <f>ROUND(+'Emergency Room'!O19,0)</f>
        <v>89289</v>
      </c>
      <c r="E24" s="6">
        <f>ROUND(+'Emergency Room'!F19,0)</f>
        <v>26841</v>
      </c>
      <c r="F24" s="7">
        <f t="shared" si="0"/>
        <v>3.33</v>
      </c>
      <c r="G24" s="6">
        <f>ROUND(+'Emergency Room'!O119,0)</f>
        <v>105020</v>
      </c>
      <c r="H24" s="6">
        <f>ROUND(+'Emergency Room'!F119,0)</f>
        <v>27212</v>
      </c>
      <c r="I24" s="7">
        <f t="shared" si="1"/>
        <v>3.86</v>
      </c>
      <c r="J24" s="7"/>
      <c r="K24" s="8">
        <f t="shared" si="2"/>
        <v>0.1592</v>
      </c>
    </row>
    <row r="25" spans="2:11" ht="12">
      <c r="B25">
        <f>+'Emergency Room'!A20</f>
        <v>39</v>
      </c>
      <c r="C25" t="str">
        <f>+'Emergency Room'!B20</f>
        <v>KENNEWICK GENERAL HOSPITAL</v>
      </c>
      <c r="D25" s="6">
        <f>ROUND(+'Emergency Room'!O20,0)</f>
        <v>3957</v>
      </c>
      <c r="E25" s="6">
        <f>ROUND(+'Emergency Room'!F20,0)</f>
        <v>36491</v>
      </c>
      <c r="F25" s="7">
        <f t="shared" si="0"/>
        <v>0.11</v>
      </c>
      <c r="G25" s="6">
        <f>ROUND(+'Emergency Room'!O120,0)</f>
        <v>7332</v>
      </c>
      <c r="H25" s="6">
        <f>ROUND(+'Emergency Room'!F120,0)</f>
        <v>36895</v>
      </c>
      <c r="I25" s="7">
        <f t="shared" si="1"/>
        <v>0.2</v>
      </c>
      <c r="J25" s="7"/>
      <c r="K25" s="8">
        <f t="shared" si="2"/>
        <v>0.8182</v>
      </c>
    </row>
    <row r="26" spans="2:11" ht="12">
      <c r="B26">
        <f>+'Emergency Room'!A21</f>
        <v>43</v>
      </c>
      <c r="C26" t="str">
        <f>+'Emergency Room'!B21</f>
        <v>WALLA WALLA GENERAL HOSPITAL</v>
      </c>
      <c r="D26" s="6">
        <f>ROUND(+'Emergency Room'!O21,0)</f>
        <v>112214</v>
      </c>
      <c r="E26" s="6">
        <f>ROUND(+'Emergency Room'!F21,0)</f>
        <v>10321</v>
      </c>
      <c r="F26" s="7">
        <f t="shared" si="0"/>
        <v>10.87</v>
      </c>
      <c r="G26" s="6">
        <f>ROUND(+'Emergency Room'!O121,0)</f>
        <v>96214</v>
      </c>
      <c r="H26" s="6">
        <f>ROUND(+'Emergency Room'!F121,0)</f>
        <v>10232</v>
      </c>
      <c r="I26" s="7">
        <f t="shared" si="1"/>
        <v>9.4</v>
      </c>
      <c r="J26" s="7"/>
      <c r="K26" s="8">
        <f t="shared" si="2"/>
        <v>-0.1352</v>
      </c>
    </row>
    <row r="27" spans="2:11" ht="12">
      <c r="B27">
        <f>+'Emergency Room'!A22</f>
        <v>45</v>
      </c>
      <c r="C27" t="str">
        <f>+'Emergency Room'!B22</f>
        <v>COLUMBIA BASIN HOSPITAL</v>
      </c>
      <c r="D27" s="6">
        <f>ROUND(+'Emergency Room'!O22,0)</f>
        <v>4209</v>
      </c>
      <c r="E27" s="6">
        <f>ROUND(+'Emergency Room'!F22,0)</f>
        <v>3808</v>
      </c>
      <c r="F27" s="7">
        <f t="shared" si="0"/>
        <v>1.11</v>
      </c>
      <c r="G27" s="6">
        <f>ROUND(+'Emergency Room'!O122,0)</f>
        <v>4367</v>
      </c>
      <c r="H27" s="6">
        <f>ROUND(+'Emergency Room'!F122,0)</f>
        <v>4232</v>
      </c>
      <c r="I27" s="7">
        <f t="shared" si="1"/>
        <v>1.03</v>
      </c>
      <c r="J27" s="7"/>
      <c r="K27" s="8">
        <f t="shared" si="2"/>
        <v>-0.0721</v>
      </c>
    </row>
    <row r="28" spans="2:11" ht="12">
      <c r="B28">
        <f>+'Emergency Room'!A23</f>
        <v>46</v>
      </c>
      <c r="C28" t="str">
        <f>+'Emergency Room'!B23</f>
        <v>PROSSER MEMORIAL HOSPITAL</v>
      </c>
      <c r="D28" s="6">
        <f>ROUND(+'Emergency Room'!O23,0)</f>
        <v>15866</v>
      </c>
      <c r="E28" s="6">
        <f>ROUND(+'Emergency Room'!F23,0)</f>
        <v>9819</v>
      </c>
      <c r="F28" s="7">
        <f t="shared" si="0"/>
        <v>1.62</v>
      </c>
      <c r="G28" s="6">
        <f>ROUND(+'Emergency Room'!O123,0)</f>
        <v>12636</v>
      </c>
      <c r="H28" s="6">
        <f>ROUND(+'Emergency Room'!F123,0)</f>
        <v>10761</v>
      </c>
      <c r="I28" s="7">
        <f t="shared" si="1"/>
        <v>1.17</v>
      </c>
      <c r="J28" s="7"/>
      <c r="K28" s="8">
        <f t="shared" si="2"/>
        <v>-0.2778</v>
      </c>
    </row>
    <row r="29" spans="2:11" ht="12">
      <c r="B29">
        <f>+'Emergency Room'!A24</f>
        <v>50</v>
      </c>
      <c r="C29" t="str">
        <f>+'Emergency Room'!B24</f>
        <v>PROVIDENCE SAINT MARY MEDICAL CENTER</v>
      </c>
      <c r="D29" s="6">
        <f>ROUND(+'Emergency Room'!O24,0)</f>
        <v>2820</v>
      </c>
      <c r="E29" s="6">
        <f>ROUND(+'Emergency Room'!F24,0)</f>
        <v>21927</v>
      </c>
      <c r="F29" s="7">
        <f t="shared" si="0"/>
        <v>0.13</v>
      </c>
      <c r="G29" s="6">
        <f>ROUND(+'Emergency Room'!O124,0)</f>
        <v>69210</v>
      </c>
      <c r="H29" s="6">
        <f>ROUND(+'Emergency Room'!F124,0)</f>
        <v>23890</v>
      </c>
      <c r="I29" s="7">
        <f t="shared" si="1"/>
        <v>2.9</v>
      </c>
      <c r="J29" s="7"/>
      <c r="K29" s="8">
        <f t="shared" si="2"/>
        <v>21.3077</v>
      </c>
    </row>
    <row r="30" spans="2:11" ht="12">
      <c r="B30">
        <f>+'Emergency Room'!A25</f>
        <v>54</v>
      </c>
      <c r="C30" t="str">
        <f>+'Emergency Room'!B25</f>
        <v>FORKS COMMUNITY HOSPITAL</v>
      </c>
      <c r="D30" s="6">
        <f>ROUND(+'Emergency Room'!O25,0)</f>
        <v>741</v>
      </c>
      <c r="E30" s="6">
        <f>ROUND(+'Emergency Room'!F25,0)</f>
        <v>4752</v>
      </c>
      <c r="F30" s="7">
        <f t="shared" si="0"/>
        <v>0.16</v>
      </c>
      <c r="G30" s="6">
        <f>ROUND(+'Emergency Room'!O125,0)</f>
        <v>237</v>
      </c>
      <c r="H30" s="6">
        <f>ROUND(+'Emergency Room'!F125,0)</f>
        <v>4752</v>
      </c>
      <c r="I30" s="7">
        <f t="shared" si="1"/>
        <v>0.05</v>
      </c>
      <c r="J30" s="7"/>
      <c r="K30" s="8">
        <f t="shared" si="2"/>
        <v>-0.6875</v>
      </c>
    </row>
    <row r="31" spans="2:11" ht="12">
      <c r="B31">
        <f>+'Emergency Room'!A26</f>
        <v>56</v>
      </c>
      <c r="C31" t="str">
        <f>+'Emergency Room'!B26</f>
        <v>WILLAPA HARBOR HOSPITAL</v>
      </c>
      <c r="D31" s="6">
        <f>ROUND(+'Emergency Room'!O26,0)</f>
        <v>1306</v>
      </c>
      <c r="E31" s="6">
        <f>ROUND(+'Emergency Room'!F26,0)</f>
        <v>4485</v>
      </c>
      <c r="F31" s="7">
        <f t="shared" si="0"/>
        <v>0.29</v>
      </c>
      <c r="G31" s="6">
        <f>ROUND(+'Emergency Room'!O126,0)</f>
        <v>1740</v>
      </c>
      <c r="H31" s="6">
        <f>ROUND(+'Emergency Room'!F126,0)</f>
        <v>4315</v>
      </c>
      <c r="I31" s="7">
        <f t="shared" si="1"/>
        <v>0.4</v>
      </c>
      <c r="J31" s="7"/>
      <c r="K31" s="8">
        <f t="shared" si="2"/>
        <v>0.3793</v>
      </c>
    </row>
    <row r="32" spans="2:11" ht="12">
      <c r="B32">
        <f>+'Emergency Room'!A27</f>
        <v>58</v>
      </c>
      <c r="C32" t="str">
        <f>+'Emergency Room'!B27</f>
        <v>YAKIMA VALLEY MEMORIAL HOSPITAL</v>
      </c>
      <c r="D32" s="6">
        <f>ROUND(+'Emergency Room'!O27,0)</f>
        <v>28227</v>
      </c>
      <c r="E32" s="6">
        <f>ROUND(+'Emergency Room'!F27,0)</f>
        <v>66443</v>
      </c>
      <c r="F32" s="7">
        <f t="shared" si="0"/>
        <v>0.42</v>
      </c>
      <c r="G32" s="6">
        <f>ROUND(+'Emergency Room'!O127,0)</f>
        <v>24786</v>
      </c>
      <c r="H32" s="6">
        <f>ROUND(+'Emergency Room'!F127,0)</f>
        <v>77289</v>
      </c>
      <c r="I32" s="7">
        <f t="shared" si="1"/>
        <v>0.32</v>
      </c>
      <c r="J32" s="7"/>
      <c r="K32" s="8">
        <f t="shared" si="2"/>
        <v>-0.2381</v>
      </c>
    </row>
    <row r="33" spans="2:11" ht="12">
      <c r="B33">
        <f>+'Emergency Room'!A28</f>
        <v>63</v>
      </c>
      <c r="C33" t="str">
        <f>+'Emergency Room'!B28</f>
        <v>GRAYS HARBOR COMMUNITY HOSPITAL</v>
      </c>
      <c r="D33" s="6">
        <f>ROUND(+'Emergency Room'!O28,0)</f>
        <v>6266</v>
      </c>
      <c r="E33" s="6">
        <f>ROUND(+'Emergency Room'!F28,0)</f>
        <v>34664</v>
      </c>
      <c r="F33" s="7">
        <f t="shared" si="0"/>
        <v>0.18</v>
      </c>
      <c r="G33" s="6">
        <f>ROUND(+'Emergency Room'!O128,0)</f>
        <v>7652</v>
      </c>
      <c r="H33" s="6">
        <f>ROUND(+'Emergency Room'!F128,0)</f>
        <v>35752</v>
      </c>
      <c r="I33" s="7">
        <f t="shared" si="1"/>
        <v>0.21</v>
      </c>
      <c r="J33" s="7"/>
      <c r="K33" s="8">
        <f t="shared" si="2"/>
        <v>0.1667</v>
      </c>
    </row>
    <row r="34" spans="2:11" ht="12">
      <c r="B34">
        <f>+'Emergency Room'!A29</f>
        <v>78</v>
      </c>
      <c r="C34" t="str">
        <f>+'Emergency Room'!B29</f>
        <v>SAMARITAN HOSPITAL</v>
      </c>
      <c r="D34" s="6">
        <f>ROUND(+'Emergency Room'!O29,0)</f>
        <v>7570</v>
      </c>
      <c r="E34" s="6">
        <f>ROUND(+'Emergency Room'!F29,0)</f>
        <v>15283</v>
      </c>
      <c r="F34" s="7">
        <f t="shared" si="0"/>
        <v>0.5</v>
      </c>
      <c r="G34" s="6">
        <f>ROUND(+'Emergency Room'!O129,0)</f>
        <v>6301</v>
      </c>
      <c r="H34" s="6">
        <f>ROUND(+'Emergency Room'!F129,0)</f>
        <v>16340</v>
      </c>
      <c r="I34" s="7">
        <f t="shared" si="1"/>
        <v>0.39</v>
      </c>
      <c r="J34" s="7"/>
      <c r="K34" s="8">
        <f t="shared" si="2"/>
        <v>-0.22</v>
      </c>
    </row>
    <row r="35" spans="2:11" ht="12">
      <c r="B35">
        <f>+'Emergency Room'!A30</f>
        <v>79</v>
      </c>
      <c r="C35" t="str">
        <f>+'Emergency Room'!B30</f>
        <v>OCEAN BEACH HOSPITAL</v>
      </c>
      <c r="D35" s="6">
        <f>ROUND(+'Emergency Room'!O30,0)</f>
        <v>212</v>
      </c>
      <c r="E35" s="6">
        <f>ROUND(+'Emergency Room'!F30,0)</f>
        <v>7094</v>
      </c>
      <c r="F35" s="7">
        <f t="shared" si="0"/>
        <v>0.03</v>
      </c>
      <c r="G35" s="6">
        <f>ROUND(+'Emergency Room'!O130,0)</f>
        <v>3157</v>
      </c>
      <c r="H35" s="6">
        <f>ROUND(+'Emergency Room'!F130,0)</f>
        <v>0</v>
      </c>
      <c r="I35" s="7">
        <f t="shared" si="1"/>
      </c>
      <c r="J35" s="7"/>
      <c r="K35" s="8">
        <f t="shared" si="2"/>
      </c>
    </row>
    <row r="36" spans="2:11" ht="12">
      <c r="B36">
        <f>+'Emergency Room'!A31</f>
        <v>80</v>
      </c>
      <c r="C36" t="str">
        <f>+'Emergency Room'!B31</f>
        <v>ODESSA MEMORIAL HOSPITAL</v>
      </c>
      <c r="D36" s="6">
        <f>ROUND(+'Emergency Room'!O31,0)</f>
        <v>5152</v>
      </c>
      <c r="E36" s="6">
        <f>ROUND(+'Emergency Room'!F31,0)</f>
        <v>462</v>
      </c>
      <c r="F36" s="7">
        <f t="shared" si="0"/>
        <v>11.15</v>
      </c>
      <c r="G36" s="6">
        <f>ROUND(+'Emergency Room'!O131,0)</f>
        <v>3253</v>
      </c>
      <c r="H36" s="6">
        <f>ROUND(+'Emergency Room'!F131,0)</f>
        <v>477</v>
      </c>
      <c r="I36" s="7">
        <f t="shared" si="1"/>
        <v>6.82</v>
      </c>
      <c r="J36" s="7"/>
      <c r="K36" s="8">
        <f t="shared" si="2"/>
        <v>-0.3883</v>
      </c>
    </row>
    <row r="37" spans="2:11" ht="12">
      <c r="B37">
        <f>+'Emergency Room'!A32</f>
        <v>81</v>
      </c>
      <c r="C37" t="str">
        <f>+'Emergency Room'!B32</f>
        <v>GOOD SAMARITAN HOSPITAL</v>
      </c>
      <c r="D37" s="6">
        <f>ROUND(+'Emergency Room'!O32,0)</f>
        <v>16663</v>
      </c>
      <c r="E37" s="6">
        <f>ROUND(+'Emergency Room'!F32,0)</f>
        <v>61440</v>
      </c>
      <c r="F37" s="7">
        <f t="shared" si="0"/>
        <v>0.27</v>
      </c>
      <c r="G37" s="6">
        <f>ROUND(+'Emergency Room'!O132,0)</f>
        <v>24510</v>
      </c>
      <c r="H37" s="6">
        <f>ROUND(+'Emergency Room'!F132,0)</f>
        <v>62324</v>
      </c>
      <c r="I37" s="7">
        <f t="shared" si="1"/>
        <v>0.39</v>
      </c>
      <c r="J37" s="7"/>
      <c r="K37" s="8">
        <f t="shared" si="2"/>
        <v>0.4444</v>
      </c>
    </row>
    <row r="38" spans="2:11" ht="12">
      <c r="B38">
        <f>+'Emergency Room'!A33</f>
        <v>82</v>
      </c>
      <c r="C38" t="str">
        <f>+'Emergency Room'!B33</f>
        <v>GARFIELD COUNTY MEMORIAL HOSPITAL</v>
      </c>
      <c r="D38" s="6">
        <f>ROUND(+'Emergency Room'!O33,0)</f>
        <v>7538</v>
      </c>
      <c r="E38" s="6">
        <f>ROUND(+'Emergency Room'!F33,0)</f>
        <v>634</v>
      </c>
      <c r="F38" s="7">
        <f t="shared" si="0"/>
        <v>11.89</v>
      </c>
      <c r="G38" s="6">
        <f>ROUND(+'Emergency Room'!O133,0)</f>
        <v>3041</v>
      </c>
      <c r="H38" s="6">
        <f>ROUND(+'Emergency Room'!F133,0)</f>
        <v>634</v>
      </c>
      <c r="I38" s="7">
        <f t="shared" si="1"/>
        <v>4.8</v>
      </c>
      <c r="J38" s="7"/>
      <c r="K38" s="8">
        <f t="shared" si="2"/>
        <v>-0.5963</v>
      </c>
    </row>
    <row r="39" spans="2:11" ht="12">
      <c r="B39">
        <f>+'Emergency Room'!A34</f>
        <v>84</v>
      </c>
      <c r="C39" t="str">
        <f>+'Emergency Room'!B34</f>
        <v>PROVIDENCE REGIONAL MEDICAL CENTER EVERETT</v>
      </c>
      <c r="D39" s="6">
        <f>ROUND(+'Emergency Room'!O34,0)</f>
        <v>97065</v>
      </c>
      <c r="E39" s="6">
        <f>ROUND(+'Emergency Room'!F34,0)</f>
        <v>206672</v>
      </c>
      <c r="F39" s="7">
        <f t="shared" si="0"/>
        <v>0.47</v>
      </c>
      <c r="G39" s="6">
        <f>ROUND(+'Emergency Room'!O134,0)</f>
        <v>87347</v>
      </c>
      <c r="H39" s="6">
        <f>ROUND(+'Emergency Room'!F134,0)</f>
        <v>110603</v>
      </c>
      <c r="I39" s="7">
        <f t="shared" si="1"/>
        <v>0.79</v>
      </c>
      <c r="J39" s="7"/>
      <c r="K39" s="8">
        <f t="shared" si="2"/>
        <v>0.6809</v>
      </c>
    </row>
    <row r="40" spans="2:11" ht="12">
      <c r="B40">
        <f>+'Emergency Room'!A35</f>
        <v>85</v>
      </c>
      <c r="C40" t="str">
        <f>+'Emergency Room'!B35</f>
        <v>JEFFERSON HEALTHCARE HOSPITAL</v>
      </c>
      <c r="D40" s="6">
        <f>ROUND(+'Emergency Room'!O35,0)</f>
        <v>5338</v>
      </c>
      <c r="E40" s="6">
        <f>ROUND(+'Emergency Room'!F35,0)</f>
        <v>11138</v>
      </c>
      <c r="F40" s="7">
        <f t="shared" si="0"/>
        <v>0.48</v>
      </c>
      <c r="G40" s="6">
        <f>ROUND(+'Emergency Room'!O135,0)</f>
        <v>6555</v>
      </c>
      <c r="H40" s="6">
        <f>ROUND(+'Emergency Room'!F135,0)</f>
        <v>11597</v>
      </c>
      <c r="I40" s="7">
        <f t="shared" si="1"/>
        <v>0.57</v>
      </c>
      <c r="J40" s="7"/>
      <c r="K40" s="8">
        <f t="shared" si="2"/>
        <v>0.1875</v>
      </c>
    </row>
    <row r="41" spans="2:11" ht="12">
      <c r="B41">
        <f>+'Emergency Room'!A36</f>
        <v>96</v>
      </c>
      <c r="C41" t="str">
        <f>+'Emergency Room'!B36</f>
        <v>SKYLINE HOSPITAL</v>
      </c>
      <c r="D41" s="6">
        <f>ROUND(+'Emergency Room'!O36,0)</f>
        <v>9198</v>
      </c>
      <c r="E41" s="6">
        <f>ROUND(+'Emergency Room'!F36,0)</f>
        <v>4705</v>
      </c>
      <c r="F41" s="7">
        <f t="shared" si="0"/>
        <v>1.95</v>
      </c>
      <c r="G41" s="6">
        <f>ROUND(+'Emergency Room'!O136,0)</f>
        <v>11897</v>
      </c>
      <c r="H41" s="6">
        <f>ROUND(+'Emergency Room'!F136,0)</f>
        <v>4903</v>
      </c>
      <c r="I41" s="7">
        <f t="shared" si="1"/>
        <v>2.43</v>
      </c>
      <c r="J41" s="7"/>
      <c r="K41" s="8">
        <f t="shared" si="2"/>
        <v>0.2462</v>
      </c>
    </row>
    <row r="42" spans="2:11" ht="1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Room'!O37,0)</f>
        <v>25409</v>
      </c>
      <c r="E42" s="6">
        <f>ROUND(+'Emergency Room'!F37,0)</f>
        <v>32658</v>
      </c>
      <c r="F42" s="7">
        <f t="shared" si="0"/>
        <v>0.78</v>
      </c>
      <c r="G42" s="6">
        <f>ROUND(+'Emergency Room'!O137,0)</f>
        <v>44924</v>
      </c>
      <c r="H42" s="6">
        <f>ROUND(+'Emergency Room'!F137,0)</f>
        <v>35164</v>
      </c>
      <c r="I42" s="7">
        <f t="shared" si="1"/>
        <v>1.28</v>
      </c>
      <c r="J42" s="7"/>
      <c r="K42" s="8">
        <f t="shared" si="2"/>
        <v>0.641</v>
      </c>
    </row>
    <row r="43" spans="2:11" ht="12">
      <c r="B43">
        <f>+'Emergency Room'!A38</f>
        <v>104</v>
      </c>
      <c r="C43" t="str">
        <f>+'Emergency Room'!B38</f>
        <v>VALLEY GENERAL HOSPITAL</v>
      </c>
      <c r="D43" s="6">
        <f>ROUND(+'Emergency Room'!O38,0)</f>
        <v>5160</v>
      </c>
      <c r="E43" s="6">
        <f>ROUND(+'Emergency Room'!F38,0)</f>
        <v>20776</v>
      </c>
      <c r="F43" s="7">
        <f t="shared" si="0"/>
        <v>0.25</v>
      </c>
      <c r="G43" s="6">
        <f>ROUND(+'Emergency Room'!O138,0)</f>
        <v>7422</v>
      </c>
      <c r="H43" s="6">
        <f>ROUND(+'Emergency Room'!F138,0)</f>
        <v>20974</v>
      </c>
      <c r="I43" s="7">
        <f t="shared" si="1"/>
        <v>0.35</v>
      </c>
      <c r="J43" s="7"/>
      <c r="K43" s="8">
        <f t="shared" si="2"/>
        <v>0.4</v>
      </c>
    </row>
    <row r="44" spans="2:11" ht="12">
      <c r="B44">
        <f>+'Emergency Room'!A39</f>
        <v>106</v>
      </c>
      <c r="C44" t="str">
        <f>+'Emergency Room'!B39</f>
        <v>CASCADE VALLEY HOSPITAL</v>
      </c>
      <c r="D44" s="6">
        <f>ROUND(+'Emergency Room'!O39,0)</f>
        <v>10654</v>
      </c>
      <c r="E44" s="6">
        <f>ROUND(+'Emergency Room'!F39,0)</f>
        <v>22256</v>
      </c>
      <c r="F44" s="7">
        <f t="shared" si="0"/>
        <v>0.48</v>
      </c>
      <c r="G44" s="6">
        <f>ROUND(+'Emergency Room'!O139,0)</f>
        <v>12926</v>
      </c>
      <c r="H44" s="6">
        <f>ROUND(+'Emergency Room'!F139,0)</f>
        <v>22186</v>
      </c>
      <c r="I44" s="7">
        <f t="shared" si="1"/>
        <v>0.58</v>
      </c>
      <c r="J44" s="7"/>
      <c r="K44" s="8">
        <f t="shared" si="2"/>
        <v>0.2083</v>
      </c>
    </row>
    <row r="45" spans="2:11" ht="12">
      <c r="B45">
        <f>+'Emergency Room'!A40</f>
        <v>107</v>
      </c>
      <c r="C45" t="str">
        <f>+'Emergency Room'!B40</f>
        <v>NORTH VALLEY HOSPITAL</v>
      </c>
      <c r="D45" s="6">
        <f>ROUND(+'Emergency Room'!O40,0)</f>
        <v>38586</v>
      </c>
      <c r="E45" s="6">
        <f>ROUND(+'Emergency Room'!F40,0)</f>
        <v>3290</v>
      </c>
      <c r="F45" s="7">
        <f t="shared" si="0"/>
        <v>11.73</v>
      </c>
      <c r="G45" s="6">
        <f>ROUND(+'Emergency Room'!O140,0)</f>
        <v>14398</v>
      </c>
      <c r="H45" s="6">
        <f>ROUND(+'Emergency Room'!F140,0)</f>
        <v>3408</v>
      </c>
      <c r="I45" s="7">
        <f t="shared" si="1"/>
        <v>4.22</v>
      </c>
      <c r="J45" s="7"/>
      <c r="K45" s="8">
        <f t="shared" si="2"/>
        <v>-0.6402</v>
      </c>
    </row>
    <row r="46" spans="2:11" ht="12">
      <c r="B46">
        <f>+'Emergency Room'!A41</f>
        <v>108</v>
      </c>
      <c r="C46" t="str">
        <f>+'Emergency Room'!B41</f>
        <v>TRI-STATE MEMORIAL HOSPITAL</v>
      </c>
      <c r="D46" s="6">
        <f>ROUND(+'Emergency Room'!O41,0)</f>
        <v>20249</v>
      </c>
      <c r="E46" s="6">
        <f>ROUND(+'Emergency Room'!F41,0)</f>
        <v>16147</v>
      </c>
      <c r="F46" s="7">
        <f t="shared" si="0"/>
        <v>1.25</v>
      </c>
      <c r="G46" s="6">
        <f>ROUND(+'Emergency Room'!O141,0)</f>
        <v>0</v>
      </c>
      <c r="H46" s="6">
        <f>ROUND(+'Emergency Room'!F141,0)</f>
        <v>0</v>
      </c>
      <c r="I46" s="7">
        <f t="shared" si="1"/>
      </c>
      <c r="J46" s="7"/>
      <c r="K46" s="8">
        <f t="shared" si="2"/>
      </c>
    </row>
    <row r="47" spans="2:11" ht="12">
      <c r="B47">
        <f>+'Emergency Room'!A42</f>
        <v>111</v>
      </c>
      <c r="C47" t="str">
        <f>+'Emergency Room'!B42</f>
        <v>EAST ADAMS RURAL HOSPITAL</v>
      </c>
      <c r="D47" s="6">
        <f>ROUND(+'Emergency Room'!O42,0)</f>
        <v>275</v>
      </c>
      <c r="E47" s="6">
        <f>ROUND(+'Emergency Room'!F42,0)</f>
        <v>1178</v>
      </c>
      <c r="F47" s="7">
        <f t="shared" si="0"/>
        <v>0.23</v>
      </c>
      <c r="G47" s="6">
        <f>ROUND(+'Emergency Room'!O142,0)</f>
        <v>2507</v>
      </c>
      <c r="H47" s="6">
        <f>ROUND(+'Emergency Room'!F142,0)</f>
        <v>1183</v>
      </c>
      <c r="I47" s="7">
        <f t="shared" si="1"/>
        <v>2.12</v>
      </c>
      <c r="J47" s="7"/>
      <c r="K47" s="8">
        <f t="shared" si="2"/>
        <v>8.2174</v>
      </c>
    </row>
    <row r="48" spans="2:11" ht="12">
      <c r="B48">
        <f>+'Emergency Room'!A43</f>
        <v>125</v>
      </c>
      <c r="C48" t="str">
        <f>+'Emergency Room'!B43</f>
        <v>OTHELLO COMMUNITY HOSPITAL</v>
      </c>
      <c r="D48" s="6">
        <f>ROUND(+'Emergency Room'!O43,0)</f>
        <v>10486</v>
      </c>
      <c r="E48" s="6">
        <f>ROUND(+'Emergency Room'!F43,0)</f>
        <v>7211</v>
      </c>
      <c r="F48" s="7">
        <f t="shared" si="0"/>
        <v>1.45</v>
      </c>
      <c r="G48" s="6">
        <f>ROUND(+'Emergency Room'!O143,0)</f>
        <v>6608</v>
      </c>
      <c r="H48" s="6">
        <f>ROUND(+'Emergency Room'!F143,0)</f>
        <v>7776</v>
      </c>
      <c r="I48" s="7">
        <f t="shared" si="1"/>
        <v>0.85</v>
      </c>
      <c r="J48" s="7"/>
      <c r="K48" s="8">
        <f t="shared" si="2"/>
        <v>-0.4138</v>
      </c>
    </row>
    <row r="49" spans="2:11" ht="12">
      <c r="B49">
        <f>+'Emergency Room'!A44</f>
        <v>126</v>
      </c>
      <c r="C49" t="str">
        <f>+'Emergency Room'!B44</f>
        <v>HIGHLINE MEDICAL CENTER</v>
      </c>
      <c r="D49" s="6">
        <f>ROUND(+'Emergency Room'!O44,0)</f>
        <v>100580</v>
      </c>
      <c r="E49" s="6">
        <f>ROUND(+'Emergency Room'!F44,0)</f>
        <v>61653</v>
      </c>
      <c r="F49" s="7">
        <f t="shared" si="0"/>
        <v>1.63</v>
      </c>
      <c r="G49" s="6">
        <f>ROUND(+'Emergency Room'!O144,0)</f>
        <v>36801</v>
      </c>
      <c r="H49" s="6">
        <f>ROUND(+'Emergency Room'!F144,0)</f>
        <v>64661</v>
      </c>
      <c r="I49" s="7">
        <f t="shared" si="1"/>
        <v>0.57</v>
      </c>
      <c r="J49" s="7"/>
      <c r="K49" s="8">
        <f t="shared" si="2"/>
        <v>-0.6503</v>
      </c>
    </row>
    <row r="50" spans="2:11" ht="12">
      <c r="B50">
        <f>+'Emergency Room'!A45</f>
        <v>128</v>
      </c>
      <c r="C50" t="str">
        <f>+'Emergency Room'!B45</f>
        <v>UNIVERSITY OF WASHINGTON MEDICAL CENTER</v>
      </c>
      <c r="D50" s="6">
        <f>ROUND(+'Emergency Room'!O45,0)</f>
        <v>16490</v>
      </c>
      <c r="E50" s="6">
        <f>ROUND(+'Emergency Room'!F45,0)</f>
        <v>29038</v>
      </c>
      <c r="F50" s="7">
        <f t="shared" si="0"/>
        <v>0.57</v>
      </c>
      <c r="G50" s="6">
        <f>ROUND(+'Emergency Room'!O145,0)</f>
        <v>17928</v>
      </c>
      <c r="H50" s="6">
        <f>ROUND(+'Emergency Room'!F145,0)</f>
        <v>27046</v>
      </c>
      <c r="I50" s="7">
        <f t="shared" si="1"/>
        <v>0.66</v>
      </c>
      <c r="J50" s="7"/>
      <c r="K50" s="8">
        <f t="shared" si="2"/>
        <v>0.1579</v>
      </c>
    </row>
    <row r="51" spans="2:11" ht="12">
      <c r="B51">
        <f>+'Emergency Room'!A46</f>
        <v>129</v>
      </c>
      <c r="C51" t="str">
        <f>+'Emergency Room'!B46</f>
        <v>QUINCY VALLEY MEDICAL CENTER</v>
      </c>
      <c r="D51" s="6">
        <f>ROUND(+'Emergency Room'!O46,0)</f>
        <v>16717</v>
      </c>
      <c r="E51" s="6">
        <f>ROUND(+'Emergency Room'!F46,0)</f>
        <v>3773</v>
      </c>
      <c r="F51" s="7">
        <f t="shared" si="0"/>
        <v>4.43</v>
      </c>
      <c r="G51" s="6">
        <f>ROUND(+'Emergency Room'!O146,0)</f>
        <v>27779</v>
      </c>
      <c r="H51" s="6">
        <f>ROUND(+'Emergency Room'!F146,0)</f>
        <v>4254</v>
      </c>
      <c r="I51" s="7">
        <f t="shared" si="1"/>
        <v>6.53</v>
      </c>
      <c r="J51" s="7"/>
      <c r="K51" s="8">
        <f t="shared" si="2"/>
        <v>0.474</v>
      </c>
    </row>
    <row r="52" spans="2:11" ht="12">
      <c r="B52">
        <f>+'Emergency Room'!A47</f>
        <v>130</v>
      </c>
      <c r="C52" t="str">
        <f>+'Emergency Room'!B47</f>
        <v>NORTHWEST HOSPITAL &amp; MEDICAL CENTER</v>
      </c>
      <c r="D52" s="6">
        <f>ROUND(+'Emergency Room'!O47,0)</f>
        <v>14302</v>
      </c>
      <c r="E52" s="6">
        <f>ROUND(+'Emergency Room'!F47,0)</f>
        <v>47008</v>
      </c>
      <c r="F52" s="7">
        <f t="shared" si="0"/>
        <v>0.3</v>
      </c>
      <c r="G52" s="6">
        <f>ROUND(+'Emergency Room'!O147,0)</f>
        <v>18568</v>
      </c>
      <c r="H52" s="6">
        <f>ROUND(+'Emergency Room'!F147,0)</f>
        <v>38037</v>
      </c>
      <c r="I52" s="7">
        <f t="shared" si="1"/>
        <v>0.49</v>
      </c>
      <c r="J52" s="7"/>
      <c r="K52" s="8">
        <f t="shared" si="2"/>
        <v>0.6333</v>
      </c>
    </row>
    <row r="53" spans="2:11" ht="12">
      <c r="B53">
        <f>+'Emergency Room'!A48</f>
        <v>131</v>
      </c>
      <c r="C53" t="str">
        <f>+'Emergency Room'!B48</f>
        <v>OVERLAKE HOSPITAL MEDICAL CENTER</v>
      </c>
      <c r="D53" s="6">
        <f>ROUND(+'Emergency Room'!O48,0)</f>
        <v>27913</v>
      </c>
      <c r="E53" s="6">
        <f>ROUND(+'Emergency Room'!F48,0)</f>
        <v>50827</v>
      </c>
      <c r="F53" s="7">
        <f t="shared" si="0"/>
        <v>0.55</v>
      </c>
      <c r="G53" s="6">
        <f>ROUND(+'Emergency Room'!O148,0)</f>
        <v>23955</v>
      </c>
      <c r="H53" s="6">
        <f>ROUND(+'Emergency Room'!F148,0)</f>
        <v>53660</v>
      </c>
      <c r="I53" s="7">
        <f t="shared" si="1"/>
        <v>0.45</v>
      </c>
      <c r="J53" s="7"/>
      <c r="K53" s="8">
        <f t="shared" si="2"/>
        <v>-0.1818</v>
      </c>
    </row>
    <row r="54" spans="2:11" ht="12">
      <c r="B54">
        <f>+'Emergency Room'!A49</f>
        <v>132</v>
      </c>
      <c r="C54" t="str">
        <f>+'Emergency Room'!B49</f>
        <v>SAINT CLARE HOSPITAL</v>
      </c>
      <c r="D54" s="6">
        <f>ROUND(+'Emergency Room'!O49,0)</f>
        <v>23071</v>
      </c>
      <c r="E54" s="6">
        <f>ROUND(+'Emergency Room'!F49,0)</f>
        <v>48363</v>
      </c>
      <c r="F54" s="7">
        <f t="shared" si="0"/>
        <v>0.48</v>
      </c>
      <c r="G54" s="6">
        <f>ROUND(+'Emergency Room'!O149,0)</f>
        <v>37666</v>
      </c>
      <c r="H54" s="6">
        <f>ROUND(+'Emergency Room'!F149,0)</f>
        <v>50414</v>
      </c>
      <c r="I54" s="7">
        <f t="shared" si="1"/>
        <v>0.75</v>
      </c>
      <c r="J54" s="7"/>
      <c r="K54" s="8">
        <f t="shared" si="2"/>
        <v>0.5625</v>
      </c>
    </row>
    <row r="55" spans="2:11" ht="12">
      <c r="B55">
        <f>+'Emergency Room'!A50</f>
        <v>134</v>
      </c>
      <c r="C55" t="str">
        <f>+'Emergency Room'!B50</f>
        <v>ISLAND HOSPITAL</v>
      </c>
      <c r="D55" s="6">
        <f>ROUND(+'Emergency Room'!O50,0)</f>
        <v>717</v>
      </c>
      <c r="E55" s="6">
        <f>ROUND(+'Emergency Room'!F50,0)</f>
        <v>13602</v>
      </c>
      <c r="F55" s="7">
        <f t="shared" si="0"/>
        <v>0.05</v>
      </c>
      <c r="G55" s="6">
        <f>ROUND(+'Emergency Room'!O150,0)</f>
        <v>867</v>
      </c>
      <c r="H55" s="6">
        <f>ROUND(+'Emergency Room'!F150,0)</f>
        <v>14013</v>
      </c>
      <c r="I55" s="7">
        <f t="shared" si="1"/>
        <v>0.06</v>
      </c>
      <c r="J55" s="7"/>
      <c r="K55" s="8">
        <f t="shared" si="2"/>
        <v>0.2</v>
      </c>
    </row>
    <row r="56" spans="2:11" ht="12">
      <c r="B56">
        <f>+'Emergency Room'!A51</f>
        <v>137</v>
      </c>
      <c r="C56" t="str">
        <f>+'Emergency Room'!B51</f>
        <v>LINCOLN HOSPITAL</v>
      </c>
      <c r="D56" s="6">
        <f>ROUND(+'Emergency Room'!O51,0)</f>
        <v>0</v>
      </c>
      <c r="E56" s="6">
        <f>ROUND(+'Emergency Room'!F51,0)</f>
        <v>2482</v>
      </c>
      <c r="F56" s="7">
        <f t="shared" si="0"/>
      </c>
      <c r="G56" s="6">
        <f>ROUND(+'Emergency Room'!O151,0)</f>
        <v>95</v>
      </c>
      <c r="H56" s="6">
        <f>ROUND(+'Emergency Room'!F151,0)</f>
        <v>0</v>
      </c>
      <c r="I56" s="7">
        <f t="shared" si="1"/>
      </c>
      <c r="J56" s="7"/>
      <c r="K56" s="8">
        <f t="shared" si="2"/>
      </c>
    </row>
    <row r="57" spans="2:11" ht="12">
      <c r="B57">
        <f>+'Emergency Room'!A52</f>
        <v>138</v>
      </c>
      <c r="C57" t="str">
        <f>+'Emergency Room'!B52</f>
        <v>SWEDISH EDMONDS</v>
      </c>
      <c r="D57" s="6">
        <f>ROUND(+'Emergency Room'!O52,0)</f>
        <v>24231</v>
      </c>
      <c r="E57" s="6">
        <f>ROUND(+'Emergency Room'!F52,0)</f>
        <v>41542</v>
      </c>
      <c r="F57" s="7">
        <f t="shared" si="0"/>
        <v>0.58</v>
      </c>
      <c r="G57" s="6">
        <f>ROUND(+'Emergency Room'!O152,0)</f>
        <v>17523</v>
      </c>
      <c r="H57" s="6">
        <f>ROUND(+'Emergency Room'!F152,0)</f>
        <v>43661</v>
      </c>
      <c r="I57" s="7">
        <f t="shared" si="1"/>
        <v>0.4</v>
      </c>
      <c r="J57" s="7"/>
      <c r="K57" s="8">
        <f t="shared" si="2"/>
        <v>-0.3103</v>
      </c>
    </row>
    <row r="58" spans="2:11" ht="12">
      <c r="B58">
        <f>+'Emergency Room'!A53</f>
        <v>139</v>
      </c>
      <c r="C58" t="str">
        <f>+'Emergency Room'!B53</f>
        <v>PROVIDENCE HOLY FAMILY HOSPITAL</v>
      </c>
      <c r="D58" s="6">
        <f>ROUND(+'Emergency Room'!O53,0)</f>
        <v>21502</v>
      </c>
      <c r="E58" s="6">
        <f>ROUND(+'Emergency Room'!F53,0)</f>
        <v>70712</v>
      </c>
      <c r="F58" s="7">
        <f t="shared" si="0"/>
        <v>0.3</v>
      </c>
      <c r="G58" s="6">
        <f>ROUND(+'Emergency Room'!O153,0)</f>
        <v>13364</v>
      </c>
      <c r="H58" s="6">
        <f>ROUND(+'Emergency Room'!F153,0)</f>
        <v>72183</v>
      </c>
      <c r="I58" s="7">
        <f t="shared" si="1"/>
        <v>0.19</v>
      </c>
      <c r="J58" s="7"/>
      <c r="K58" s="8">
        <f t="shared" si="2"/>
        <v>-0.3667</v>
      </c>
    </row>
    <row r="59" spans="2:11" ht="12">
      <c r="B59">
        <f>+'Emergency Room'!A54</f>
        <v>140</v>
      </c>
      <c r="C59" t="str">
        <f>+'Emergency Room'!B54</f>
        <v>KITTITAS VALLEY HOSPITAL</v>
      </c>
      <c r="D59" s="6">
        <f>ROUND(+'Emergency Room'!O54,0)</f>
        <v>5917</v>
      </c>
      <c r="E59" s="6">
        <f>ROUND(+'Emergency Room'!F54,0)</f>
        <v>12322</v>
      </c>
      <c r="F59" s="7">
        <f t="shared" si="0"/>
        <v>0.48</v>
      </c>
      <c r="G59" s="6">
        <f>ROUND(+'Emergency Room'!O154,0)</f>
        <v>5758</v>
      </c>
      <c r="H59" s="6">
        <f>ROUND(+'Emergency Room'!F154,0)</f>
        <v>12738</v>
      </c>
      <c r="I59" s="7">
        <f t="shared" si="1"/>
        <v>0.45</v>
      </c>
      <c r="J59" s="7"/>
      <c r="K59" s="8">
        <f t="shared" si="2"/>
        <v>-0.0625</v>
      </c>
    </row>
    <row r="60" spans="2:11" ht="12">
      <c r="B60">
        <f>+'Emergency Room'!A55</f>
        <v>141</v>
      </c>
      <c r="C60" t="str">
        <f>+'Emergency Room'!B55</f>
        <v>DAYTON GENERAL HOSPITAL</v>
      </c>
      <c r="D60" s="6">
        <f>ROUND(+'Emergency Room'!O55,0)</f>
        <v>0</v>
      </c>
      <c r="E60" s="6">
        <f>ROUND(+'Emergency Room'!F55,0)</f>
        <v>1213</v>
      </c>
      <c r="F60" s="7">
        <f t="shared" si="0"/>
      </c>
      <c r="G60" s="6">
        <f>ROUND(+'Emergency Room'!O155,0)</f>
        <v>0</v>
      </c>
      <c r="H60" s="6">
        <f>ROUND(+'Emergency Room'!F155,0)</f>
        <v>0</v>
      </c>
      <c r="I60" s="7">
        <f t="shared" si="1"/>
      </c>
      <c r="J60" s="7"/>
      <c r="K60" s="8">
        <f t="shared" si="2"/>
      </c>
    </row>
    <row r="61" spans="2:11" ht="12">
      <c r="B61">
        <f>+'Emergency Room'!A56</f>
        <v>142</v>
      </c>
      <c r="C61" t="str">
        <f>+'Emergency Room'!B56</f>
        <v>HARRISON MEDICAL CENTER</v>
      </c>
      <c r="D61" s="6">
        <f>ROUND(+'Emergency Room'!O56,0)</f>
        <v>10274</v>
      </c>
      <c r="E61" s="6">
        <f>ROUND(+'Emergency Room'!F56,0)</f>
        <v>75822</v>
      </c>
      <c r="F61" s="7">
        <f t="shared" si="0"/>
        <v>0.14</v>
      </c>
      <c r="G61" s="6">
        <f>ROUND(+'Emergency Room'!O156,0)</f>
        <v>24629</v>
      </c>
      <c r="H61" s="6">
        <f>ROUND(+'Emergency Room'!F156,0)</f>
        <v>76127</v>
      </c>
      <c r="I61" s="7">
        <f t="shared" si="1"/>
        <v>0.32</v>
      </c>
      <c r="J61" s="7"/>
      <c r="K61" s="8">
        <f t="shared" si="2"/>
        <v>1.2857</v>
      </c>
    </row>
    <row r="62" spans="2:11" ht="12">
      <c r="B62">
        <f>+'Emergency Room'!A57</f>
        <v>145</v>
      </c>
      <c r="C62" t="str">
        <f>+'Emergency Room'!B57</f>
        <v>PEACEHEALTH SAINT JOSEPH HOSPITAL</v>
      </c>
      <c r="D62" s="6">
        <f>ROUND(+'Emergency Room'!O57,0)</f>
        <v>11947</v>
      </c>
      <c r="E62" s="6">
        <f>ROUND(+'Emergency Room'!F57,0)</f>
        <v>58381</v>
      </c>
      <c r="F62" s="7">
        <f t="shared" si="0"/>
        <v>0.2</v>
      </c>
      <c r="G62" s="6">
        <f>ROUND(+'Emergency Room'!O157,0)</f>
        <v>48772</v>
      </c>
      <c r="H62" s="6">
        <f>ROUND(+'Emergency Room'!F157,0)</f>
        <v>57576</v>
      </c>
      <c r="I62" s="7">
        <f t="shared" si="1"/>
        <v>0.85</v>
      </c>
      <c r="J62" s="7"/>
      <c r="K62" s="8">
        <f t="shared" si="2"/>
        <v>3.25</v>
      </c>
    </row>
    <row r="63" spans="2:11" ht="12">
      <c r="B63">
        <f>+'Emergency Room'!A58</f>
        <v>147</v>
      </c>
      <c r="C63" t="str">
        <f>+'Emergency Room'!B58</f>
        <v>MID VALLEY HOSPITAL</v>
      </c>
      <c r="D63" s="6">
        <f>ROUND(+'Emergency Room'!O58,0)</f>
        <v>8091</v>
      </c>
      <c r="E63" s="6">
        <f>ROUND(+'Emergency Room'!F58,0)</f>
        <v>8037</v>
      </c>
      <c r="F63" s="7">
        <f t="shared" si="0"/>
        <v>1.01</v>
      </c>
      <c r="G63" s="6">
        <f>ROUND(+'Emergency Room'!O158,0)</f>
        <v>5222</v>
      </c>
      <c r="H63" s="6">
        <f>ROUND(+'Emergency Room'!F158,0)</f>
        <v>8093</v>
      </c>
      <c r="I63" s="7">
        <f t="shared" si="1"/>
        <v>0.65</v>
      </c>
      <c r="J63" s="7"/>
      <c r="K63" s="8">
        <f t="shared" si="2"/>
        <v>-0.3564</v>
      </c>
    </row>
    <row r="64" spans="2:11" ht="12">
      <c r="B64">
        <f>+'Emergency Room'!A59</f>
        <v>148</v>
      </c>
      <c r="C64" t="str">
        <f>+'Emergency Room'!B59</f>
        <v>KINDRED HOSPITAL - SEATTLE</v>
      </c>
      <c r="D64" s="6">
        <f>ROUND(+'Emergency Room'!O59,0)</f>
        <v>0</v>
      </c>
      <c r="E64" s="6">
        <f>ROUND(+'Emergency Room'!F59,0)</f>
        <v>0</v>
      </c>
      <c r="F64" s="7">
        <f t="shared" si="0"/>
      </c>
      <c r="G64" s="6">
        <f>ROUND(+'Emergency Room'!O159,0)</f>
        <v>0</v>
      </c>
      <c r="H64" s="6">
        <f>ROUND(+'Emergency Room'!F159,0)</f>
        <v>0</v>
      </c>
      <c r="I64" s="7">
        <f t="shared" si="1"/>
      </c>
      <c r="J64" s="7"/>
      <c r="K64" s="8">
        <f t="shared" si="2"/>
      </c>
    </row>
    <row r="65" spans="2:11" ht="12">
      <c r="B65">
        <f>+'Emergency Room'!A60</f>
        <v>150</v>
      </c>
      <c r="C65" t="str">
        <f>+'Emergency Room'!B60</f>
        <v>COULEE COMMUNITY HOSPITAL</v>
      </c>
      <c r="D65" s="6">
        <f>ROUND(+'Emergency Room'!O60,0)</f>
        <v>2816</v>
      </c>
      <c r="E65" s="6">
        <f>ROUND(+'Emergency Room'!F60,0)</f>
        <v>3492</v>
      </c>
      <c r="F65" s="7">
        <f t="shared" si="0"/>
        <v>0.81</v>
      </c>
      <c r="G65" s="6">
        <f>ROUND(+'Emergency Room'!O160,0)</f>
        <v>795</v>
      </c>
      <c r="H65" s="6">
        <f>ROUND(+'Emergency Room'!F160,0)</f>
        <v>3781</v>
      </c>
      <c r="I65" s="7">
        <f t="shared" si="1"/>
        <v>0.21</v>
      </c>
      <c r="J65" s="7"/>
      <c r="K65" s="8">
        <f t="shared" si="2"/>
        <v>-0.7407</v>
      </c>
    </row>
    <row r="66" spans="2:11" ht="12">
      <c r="B66">
        <f>+'Emergency Room'!A61</f>
        <v>152</v>
      </c>
      <c r="C66" t="str">
        <f>+'Emergency Room'!B61</f>
        <v>MASON GENERAL HOSPITAL</v>
      </c>
      <c r="D66" s="6">
        <f>ROUND(+'Emergency Room'!O61,0)</f>
        <v>16639</v>
      </c>
      <c r="E66" s="6">
        <f>ROUND(+'Emergency Room'!F61,0)</f>
        <v>20595</v>
      </c>
      <c r="F66" s="7">
        <f t="shared" si="0"/>
        <v>0.81</v>
      </c>
      <c r="G66" s="6">
        <f>ROUND(+'Emergency Room'!O161,0)</f>
        <v>136731</v>
      </c>
      <c r="H66" s="6">
        <f>ROUND(+'Emergency Room'!F161,0)</f>
        <v>22127</v>
      </c>
      <c r="I66" s="7">
        <f t="shared" si="1"/>
        <v>6.18</v>
      </c>
      <c r="J66" s="7"/>
      <c r="K66" s="8">
        <f t="shared" si="2"/>
        <v>6.6296</v>
      </c>
    </row>
    <row r="67" spans="2:11" ht="12">
      <c r="B67">
        <f>+'Emergency Room'!A62</f>
        <v>153</v>
      </c>
      <c r="C67" t="str">
        <f>+'Emergency Room'!B62</f>
        <v>WHITMAN HOSPITAL AND MEDICAL CENTER</v>
      </c>
      <c r="D67" s="6">
        <f>ROUND(+'Emergency Room'!O62,0)</f>
        <v>3532</v>
      </c>
      <c r="E67" s="6">
        <f>ROUND(+'Emergency Room'!F62,0)</f>
        <v>2938</v>
      </c>
      <c r="F67" s="7">
        <f t="shared" si="0"/>
        <v>1.2</v>
      </c>
      <c r="G67" s="6">
        <f>ROUND(+'Emergency Room'!O162,0)</f>
        <v>5997</v>
      </c>
      <c r="H67" s="6">
        <f>ROUND(+'Emergency Room'!F162,0)</f>
        <v>3014</v>
      </c>
      <c r="I67" s="7">
        <f t="shared" si="1"/>
        <v>1.99</v>
      </c>
      <c r="J67" s="7"/>
      <c r="K67" s="8">
        <f t="shared" si="2"/>
        <v>0.6583</v>
      </c>
    </row>
    <row r="68" spans="2:11" ht="12">
      <c r="B68">
        <f>+'Emergency Room'!A63</f>
        <v>155</v>
      </c>
      <c r="C68" t="str">
        <f>+'Emergency Room'!B63</f>
        <v>VALLEY MEDICAL CENTER</v>
      </c>
      <c r="D68" s="6">
        <f>ROUND(+'Emergency Room'!O63,0)</f>
        <v>66486</v>
      </c>
      <c r="E68" s="6">
        <f>ROUND(+'Emergency Room'!F63,0)</f>
        <v>69703</v>
      </c>
      <c r="F68" s="7">
        <f t="shared" si="0"/>
        <v>0.95</v>
      </c>
      <c r="G68" s="6">
        <f>ROUND(+'Emergency Room'!O163,0)</f>
        <v>58810</v>
      </c>
      <c r="H68" s="6">
        <f>ROUND(+'Emergency Room'!F163,0)</f>
        <v>70179</v>
      </c>
      <c r="I68" s="7">
        <f t="shared" si="1"/>
        <v>0.84</v>
      </c>
      <c r="J68" s="7"/>
      <c r="K68" s="8">
        <f t="shared" si="2"/>
        <v>-0.1158</v>
      </c>
    </row>
    <row r="69" spans="2:11" ht="12">
      <c r="B69">
        <f>+'Emergency Room'!A64</f>
        <v>156</v>
      </c>
      <c r="C69" t="str">
        <f>+'Emergency Room'!B64</f>
        <v>WHIDBEY GENERAL HOSPITAL</v>
      </c>
      <c r="D69" s="6">
        <f>ROUND(+'Emergency Room'!O64,0)</f>
        <v>10887</v>
      </c>
      <c r="E69" s="6">
        <f>ROUND(+'Emergency Room'!F64,0)</f>
        <v>18756</v>
      </c>
      <c r="F69" s="7">
        <f t="shared" si="0"/>
        <v>0.58</v>
      </c>
      <c r="G69" s="6">
        <f>ROUND(+'Emergency Room'!O164,0)</f>
        <v>12161</v>
      </c>
      <c r="H69" s="6">
        <f>ROUND(+'Emergency Room'!F164,0)</f>
        <v>18914</v>
      </c>
      <c r="I69" s="7">
        <f t="shared" si="1"/>
        <v>0.64</v>
      </c>
      <c r="J69" s="7"/>
      <c r="K69" s="8">
        <f t="shared" si="2"/>
        <v>0.1034</v>
      </c>
    </row>
    <row r="70" spans="2:11" ht="12">
      <c r="B70">
        <f>+'Emergency Room'!A65</f>
        <v>157</v>
      </c>
      <c r="C70" t="str">
        <f>+'Emergency Room'!B65</f>
        <v>SAINT LUKES REHABILIATION INSTITUTE</v>
      </c>
      <c r="D70" s="6">
        <f>ROUND(+'Emergency Room'!O65,0)</f>
        <v>0</v>
      </c>
      <c r="E70" s="6">
        <f>ROUND(+'Emergency Room'!F65,0)</f>
        <v>0</v>
      </c>
      <c r="F70" s="7">
        <f t="shared" si="0"/>
      </c>
      <c r="G70" s="6">
        <f>ROUND(+'Emergency Room'!O165,0)</f>
        <v>0</v>
      </c>
      <c r="H70" s="6">
        <f>ROUND(+'Emergency Room'!F165,0)</f>
        <v>0</v>
      </c>
      <c r="I70" s="7">
        <f t="shared" si="1"/>
      </c>
      <c r="J70" s="7"/>
      <c r="K70" s="8">
        <f t="shared" si="2"/>
      </c>
    </row>
    <row r="71" spans="2:11" ht="12">
      <c r="B71">
        <f>+'Emergency Room'!A66</f>
        <v>158</v>
      </c>
      <c r="C71" t="str">
        <f>+'Emergency Room'!B66</f>
        <v>CASCADE MEDICAL CENTER</v>
      </c>
      <c r="D71" s="6">
        <f>ROUND(+'Emergency Room'!O66,0)</f>
        <v>4499</v>
      </c>
      <c r="E71" s="6">
        <f>ROUND(+'Emergency Room'!F66,0)</f>
        <v>2479</v>
      </c>
      <c r="F71" s="7">
        <f t="shared" si="0"/>
        <v>1.81</v>
      </c>
      <c r="G71" s="6">
        <f>ROUND(+'Emergency Room'!O166,0)</f>
        <v>11170</v>
      </c>
      <c r="H71" s="6">
        <f>ROUND(+'Emergency Room'!F166,0)</f>
        <v>2441</v>
      </c>
      <c r="I71" s="7">
        <f t="shared" si="1"/>
        <v>4.58</v>
      </c>
      <c r="J71" s="7"/>
      <c r="K71" s="8">
        <f t="shared" si="2"/>
        <v>1.5304</v>
      </c>
    </row>
    <row r="72" spans="2:11" ht="12">
      <c r="B72">
        <f>+'Emergency Room'!A67</f>
        <v>159</v>
      </c>
      <c r="C72" t="str">
        <f>+'Emergency Room'!B67</f>
        <v>PROVIDENCE SAINT PETER HOSPITAL</v>
      </c>
      <c r="D72" s="6">
        <f>ROUND(+'Emergency Room'!O67,0)</f>
        <v>43566</v>
      </c>
      <c r="E72" s="6">
        <f>ROUND(+'Emergency Room'!F67,0)</f>
        <v>71360</v>
      </c>
      <c r="F72" s="7">
        <f t="shared" si="0"/>
        <v>0.61</v>
      </c>
      <c r="G72" s="6">
        <f>ROUND(+'Emergency Room'!O167,0)</f>
        <v>56490</v>
      </c>
      <c r="H72" s="6">
        <f>ROUND(+'Emergency Room'!F167,0)</f>
        <v>75837</v>
      </c>
      <c r="I72" s="7">
        <f t="shared" si="1"/>
        <v>0.74</v>
      </c>
      <c r="J72" s="7"/>
      <c r="K72" s="8">
        <f t="shared" si="2"/>
        <v>0.2131</v>
      </c>
    </row>
    <row r="73" spans="2:11" ht="12">
      <c r="B73">
        <f>+'Emergency Room'!A68</f>
        <v>161</v>
      </c>
      <c r="C73" t="str">
        <f>+'Emergency Room'!B68</f>
        <v>KADLEC REGIONAL MEDICAL CENTER</v>
      </c>
      <c r="D73" s="6">
        <f>ROUND(+'Emergency Room'!O68,0)</f>
        <v>150607</v>
      </c>
      <c r="E73" s="6">
        <f>ROUND(+'Emergency Room'!F68,0)</f>
        <v>50749</v>
      </c>
      <c r="F73" s="7">
        <f t="shared" si="0"/>
        <v>2.97</v>
      </c>
      <c r="G73" s="6">
        <f>ROUND(+'Emergency Room'!O168,0)</f>
        <v>159439</v>
      </c>
      <c r="H73" s="6">
        <f>ROUND(+'Emergency Room'!F168,0)</f>
        <v>58202</v>
      </c>
      <c r="I73" s="7">
        <f t="shared" si="1"/>
        <v>2.74</v>
      </c>
      <c r="J73" s="7"/>
      <c r="K73" s="8">
        <f t="shared" si="2"/>
        <v>-0.0774</v>
      </c>
    </row>
    <row r="74" spans="2:11" ht="12">
      <c r="B74">
        <f>+'Emergency Room'!A69</f>
        <v>162</v>
      </c>
      <c r="C74" t="str">
        <f>+'Emergency Room'!B69</f>
        <v>PROVIDENCE SACRED HEART MEDICAL CENTER</v>
      </c>
      <c r="D74" s="6">
        <f>ROUND(+'Emergency Room'!O69,0)</f>
        <v>83195</v>
      </c>
      <c r="E74" s="6">
        <f>ROUND(+'Emergency Room'!F69,0)</f>
        <v>72187</v>
      </c>
      <c r="F74" s="7">
        <f t="shared" si="0"/>
        <v>1.15</v>
      </c>
      <c r="G74" s="6">
        <f>ROUND(+'Emergency Room'!O169,0)</f>
        <v>91396</v>
      </c>
      <c r="H74" s="6">
        <f>ROUND(+'Emergency Room'!F169,0)</f>
        <v>62225</v>
      </c>
      <c r="I74" s="7">
        <f t="shared" si="1"/>
        <v>1.47</v>
      </c>
      <c r="J74" s="7"/>
      <c r="K74" s="8">
        <f t="shared" si="2"/>
        <v>0.2783</v>
      </c>
    </row>
    <row r="75" spans="2:11" ht="12">
      <c r="B75">
        <f>+'Emergency Room'!A70</f>
        <v>164</v>
      </c>
      <c r="C75" t="str">
        <f>+'Emergency Room'!B70</f>
        <v>EVERGREEN HOSPITAL MEDICAL CENTER</v>
      </c>
      <c r="D75" s="6">
        <f>ROUND(+'Emergency Room'!O70,0)</f>
        <v>44490</v>
      </c>
      <c r="E75" s="6">
        <f>ROUND(+'Emergency Room'!F70,0)</f>
        <v>55766</v>
      </c>
      <c r="F75" s="7">
        <f aca="true" t="shared" si="3" ref="F75:F106">IF(D75=0,"",IF(E75=0,"",ROUND(D75/E75,2)))</f>
        <v>0.8</v>
      </c>
      <c r="G75" s="6">
        <f>ROUND(+'Emergency Room'!O170,0)</f>
        <v>39050</v>
      </c>
      <c r="H75" s="6">
        <f>ROUND(+'Emergency Room'!F170,0)</f>
        <v>55240</v>
      </c>
      <c r="I75" s="7">
        <f aca="true" t="shared" si="4" ref="I75:I106">IF(G75=0,"",IF(H75=0,"",ROUND(G75/H75,2)))</f>
        <v>0.71</v>
      </c>
      <c r="J75" s="7"/>
      <c r="K75" s="8">
        <f aca="true" t="shared" si="5" ref="K75:K106">IF(D75=0,"",IF(E75=0,"",IF(G75=0,"",IF(H75=0,"",ROUND(I75/F75-1,4)))))</f>
        <v>-0.1125</v>
      </c>
    </row>
    <row r="76" spans="2:11" ht="12">
      <c r="B76">
        <f>+'Emergency Room'!A71</f>
        <v>165</v>
      </c>
      <c r="C76" t="str">
        <f>+'Emergency Room'!B71</f>
        <v>LAKE CHELAN COMMUNITY HOSPITAL</v>
      </c>
      <c r="D76" s="6">
        <f>ROUND(+'Emergency Room'!O71,0)</f>
        <v>29315</v>
      </c>
      <c r="E76" s="6">
        <f>ROUND(+'Emergency Room'!F71,0)</f>
        <v>4216</v>
      </c>
      <c r="F76" s="7">
        <f t="shared" si="3"/>
        <v>6.95</v>
      </c>
      <c r="G76" s="6">
        <f>ROUND(+'Emergency Room'!O171,0)</f>
        <v>29831</v>
      </c>
      <c r="H76" s="6">
        <f>ROUND(+'Emergency Room'!F171,0)</f>
        <v>4652</v>
      </c>
      <c r="I76" s="7">
        <f t="shared" si="4"/>
        <v>6.41</v>
      </c>
      <c r="J76" s="7"/>
      <c r="K76" s="8">
        <f t="shared" si="5"/>
        <v>-0.0777</v>
      </c>
    </row>
    <row r="77" spans="2:11" ht="12">
      <c r="B77">
        <f>+'Emergency Room'!A72</f>
        <v>167</v>
      </c>
      <c r="C77" t="str">
        <f>+'Emergency Room'!B72</f>
        <v>FERRY COUNTY MEMORIAL HOSPITAL</v>
      </c>
      <c r="D77" s="6">
        <f>ROUND(+'Emergency Room'!O72,0)</f>
        <v>0</v>
      </c>
      <c r="E77" s="6">
        <f>ROUND(+'Emergency Room'!F72,0)</f>
        <v>2098</v>
      </c>
      <c r="F77" s="7">
        <f t="shared" si="3"/>
      </c>
      <c r="G77" s="6">
        <f>ROUND(+'Emergency Room'!O172,0)</f>
        <v>0</v>
      </c>
      <c r="H77" s="6">
        <f>ROUND(+'Emergency Room'!F172,0)</f>
        <v>2157</v>
      </c>
      <c r="I77" s="7">
        <f t="shared" si="4"/>
      </c>
      <c r="J77" s="7"/>
      <c r="K77" s="8">
        <f t="shared" si="5"/>
      </c>
    </row>
    <row r="78" spans="2:11" ht="12">
      <c r="B78">
        <f>+'Emergency Room'!A73</f>
        <v>168</v>
      </c>
      <c r="C78" t="str">
        <f>+'Emergency Room'!B73</f>
        <v>CENTRAL WASHINGTON HOSPITAL</v>
      </c>
      <c r="D78" s="6">
        <f>ROUND(+'Emergency Room'!O73,0)</f>
        <v>22211</v>
      </c>
      <c r="E78" s="6">
        <f>ROUND(+'Emergency Room'!F73,0)</f>
        <v>30065</v>
      </c>
      <c r="F78" s="7">
        <f t="shared" si="3"/>
        <v>0.74</v>
      </c>
      <c r="G78" s="6">
        <f>ROUND(+'Emergency Room'!O173,0)</f>
        <v>10918</v>
      </c>
      <c r="H78" s="6">
        <f>ROUND(+'Emergency Room'!F173,0)</f>
        <v>26708</v>
      </c>
      <c r="I78" s="7">
        <f t="shared" si="4"/>
        <v>0.41</v>
      </c>
      <c r="J78" s="7"/>
      <c r="K78" s="8">
        <f t="shared" si="5"/>
        <v>-0.4459</v>
      </c>
    </row>
    <row r="79" spans="2:11" ht="12">
      <c r="B79">
        <f>+'Emergency Room'!A74</f>
        <v>169</v>
      </c>
      <c r="C79" t="str">
        <f>+'Emergency Room'!B74</f>
        <v>GROUP HEALTH EASTSIDE</v>
      </c>
      <c r="D79" s="6">
        <f>ROUND(+'Emergency Room'!O74,0)</f>
        <v>1014007</v>
      </c>
      <c r="E79" s="6">
        <f>ROUND(+'Emergency Room'!F74,0)</f>
        <v>9197</v>
      </c>
      <c r="F79" s="7">
        <f t="shared" si="3"/>
        <v>110.25</v>
      </c>
      <c r="G79" s="6">
        <f>ROUND(+'Emergency Room'!O174,0)</f>
        <v>0</v>
      </c>
      <c r="H79" s="6">
        <f>ROUND(+'Emergency Room'!F174,0)</f>
        <v>0</v>
      </c>
      <c r="I79" s="7">
        <f t="shared" si="4"/>
      </c>
      <c r="J79" s="7"/>
      <c r="K79" s="8">
        <f t="shared" si="5"/>
      </c>
    </row>
    <row r="80" spans="2:11" ht="12">
      <c r="B80">
        <f>+'Emergency Room'!A75</f>
        <v>170</v>
      </c>
      <c r="C80" t="str">
        <f>+'Emergency Room'!B75</f>
        <v>SOUTHWEST WASHINGTON MEDICAL CENTER</v>
      </c>
      <c r="D80" s="6">
        <f>ROUND(+'Emergency Room'!O75,0)</f>
        <v>68529</v>
      </c>
      <c r="E80" s="6">
        <f>ROUND(+'Emergency Room'!F75,0)</f>
        <v>111075</v>
      </c>
      <c r="F80" s="7">
        <f t="shared" si="3"/>
        <v>0.62</v>
      </c>
      <c r="G80" s="6">
        <f>ROUND(+'Emergency Room'!O175,0)</f>
        <v>84708</v>
      </c>
      <c r="H80" s="6">
        <f>ROUND(+'Emergency Room'!F175,0)</f>
        <v>114031</v>
      </c>
      <c r="I80" s="7">
        <f t="shared" si="4"/>
        <v>0.74</v>
      </c>
      <c r="J80" s="7"/>
      <c r="K80" s="8">
        <f t="shared" si="5"/>
        <v>0.1935</v>
      </c>
    </row>
    <row r="81" spans="2:11" ht="12">
      <c r="B81">
        <f>+'Emergency Room'!A76</f>
        <v>172</v>
      </c>
      <c r="C81" t="str">
        <f>+'Emergency Room'!B76</f>
        <v>PULLMAN REGIONAL HOSPITAL</v>
      </c>
      <c r="D81" s="6">
        <f>ROUND(+'Emergency Room'!O76,0)</f>
        <v>102183</v>
      </c>
      <c r="E81" s="6">
        <f>ROUND(+'Emergency Room'!F76,0)</f>
        <v>9633</v>
      </c>
      <c r="F81" s="7">
        <f t="shared" si="3"/>
        <v>10.61</v>
      </c>
      <c r="G81" s="6">
        <f>ROUND(+'Emergency Room'!O176,0)</f>
        <v>110357</v>
      </c>
      <c r="H81" s="6">
        <f>ROUND(+'Emergency Room'!F176,0)</f>
        <v>10145</v>
      </c>
      <c r="I81" s="7">
        <f t="shared" si="4"/>
        <v>10.88</v>
      </c>
      <c r="J81" s="7"/>
      <c r="K81" s="8">
        <f t="shared" si="5"/>
        <v>0.0254</v>
      </c>
    </row>
    <row r="82" spans="2:11" ht="12">
      <c r="B82">
        <f>+'Emergency Room'!A77</f>
        <v>173</v>
      </c>
      <c r="C82" t="str">
        <f>+'Emergency Room'!B77</f>
        <v>MORTON GENERAL HOSPITAL</v>
      </c>
      <c r="D82" s="6">
        <f>ROUND(+'Emergency Room'!O77,0)</f>
        <v>60887</v>
      </c>
      <c r="E82" s="6">
        <f>ROUND(+'Emergency Room'!F77,0)</f>
        <v>5389</v>
      </c>
      <c r="F82" s="7">
        <f t="shared" si="3"/>
        <v>11.3</v>
      </c>
      <c r="G82" s="6">
        <f>ROUND(+'Emergency Room'!O177,0)</f>
        <v>50344</v>
      </c>
      <c r="H82" s="6">
        <f>ROUND(+'Emergency Room'!F177,0)</f>
        <v>5670</v>
      </c>
      <c r="I82" s="7">
        <f t="shared" si="4"/>
        <v>8.88</v>
      </c>
      <c r="J82" s="7"/>
      <c r="K82" s="8">
        <f t="shared" si="5"/>
        <v>-0.2142</v>
      </c>
    </row>
    <row r="83" spans="2:11" ht="12">
      <c r="B83">
        <f>+'Emergency Room'!A78</f>
        <v>175</v>
      </c>
      <c r="C83" t="str">
        <f>+'Emergency Room'!B78</f>
        <v>MARY BRIDGE CHILDRENS HEALTH CENTER</v>
      </c>
      <c r="D83" s="6">
        <f>ROUND(+'Emergency Room'!O78,0)</f>
        <v>865895</v>
      </c>
      <c r="E83" s="6">
        <f>ROUND(+'Emergency Room'!F78,0)</f>
        <v>34915</v>
      </c>
      <c r="F83" s="7">
        <f t="shared" si="3"/>
        <v>24.8</v>
      </c>
      <c r="G83" s="6">
        <f>ROUND(+'Emergency Room'!O178,0)</f>
        <v>822729</v>
      </c>
      <c r="H83" s="6">
        <f>ROUND(+'Emergency Room'!F178,0)</f>
        <v>33267</v>
      </c>
      <c r="I83" s="7">
        <f t="shared" si="4"/>
        <v>24.73</v>
      </c>
      <c r="J83" s="7"/>
      <c r="K83" s="8">
        <f t="shared" si="5"/>
        <v>-0.0028</v>
      </c>
    </row>
    <row r="84" spans="2:11" ht="12">
      <c r="B84">
        <f>+'Emergency Room'!A79</f>
        <v>176</v>
      </c>
      <c r="C84" t="str">
        <f>+'Emergency Room'!B79</f>
        <v>TACOMA GENERAL ALLENMORE HOSPITAL</v>
      </c>
      <c r="D84" s="6">
        <f>ROUND(+'Emergency Room'!O79,0)</f>
        <v>8093</v>
      </c>
      <c r="E84" s="6">
        <f>ROUND(+'Emergency Room'!F79,0)</f>
        <v>64147</v>
      </c>
      <c r="F84" s="7">
        <f t="shared" si="3"/>
        <v>0.13</v>
      </c>
      <c r="G84" s="6">
        <f>ROUND(+'Emergency Room'!O179,0)</f>
        <v>11910</v>
      </c>
      <c r="H84" s="6">
        <f>ROUND(+'Emergency Room'!F179,0)</f>
        <v>64224</v>
      </c>
      <c r="I84" s="7">
        <f t="shared" si="4"/>
        <v>0.19</v>
      </c>
      <c r="J84" s="7"/>
      <c r="K84" s="8">
        <f t="shared" si="5"/>
        <v>0.4615</v>
      </c>
    </row>
    <row r="85" spans="2:11" ht="12">
      <c r="B85">
        <f>+'Emergency Room'!A80</f>
        <v>178</v>
      </c>
      <c r="C85" t="str">
        <f>+'Emergency Room'!B80</f>
        <v>DEER PARK HOSPITAL</v>
      </c>
      <c r="D85" s="6">
        <f>ROUND(+'Emergency Room'!O80,0)</f>
        <v>1107</v>
      </c>
      <c r="E85" s="6">
        <f>ROUND(+'Emergency Room'!F80,0)</f>
        <v>528</v>
      </c>
      <c r="F85" s="7">
        <f t="shared" si="3"/>
        <v>2.1</v>
      </c>
      <c r="G85" s="6">
        <f>ROUND(+'Emergency Room'!O180,0)</f>
        <v>0</v>
      </c>
      <c r="H85" s="6">
        <f>ROUND(+'Emergency Room'!F180,0)</f>
        <v>0</v>
      </c>
      <c r="I85" s="7">
        <f t="shared" si="4"/>
      </c>
      <c r="J85" s="7"/>
      <c r="K85" s="8">
        <f t="shared" si="5"/>
      </c>
    </row>
    <row r="86" spans="2:11" ht="12">
      <c r="B86">
        <f>+'Emergency Room'!A81</f>
        <v>180</v>
      </c>
      <c r="C86" t="str">
        <f>+'Emergency Room'!B81</f>
        <v>VALLEY HOSPITAL AND MEDICAL CENTER</v>
      </c>
      <c r="D86" s="6">
        <f>ROUND(+'Emergency Room'!O81,0)</f>
        <v>8156</v>
      </c>
      <c r="E86" s="6">
        <f>ROUND(+'Emergency Room'!F81,0)</f>
        <v>32761</v>
      </c>
      <c r="F86" s="7">
        <f t="shared" si="3"/>
        <v>0.25</v>
      </c>
      <c r="G86" s="6">
        <f>ROUND(+'Emergency Room'!O181,0)</f>
        <v>5098</v>
      </c>
      <c r="H86" s="6">
        <f>ROUND(+'Emergency Room'!F181,0)</f>
        <v>44529</v>
      </c>
      <c r="I86" s="7">
        <f t="shared" si="4"/>
        <v>0.11</v>
      </c>
      <c r="J86" s="7"/>
      <c r="K86" s="8">
        <f t="shared" si="5"/>
        <v>-0.56</v>
      </c>
    </row>
    <row r="87" spans="2:11" ht="12">
      <c r="B87">
        <f>+'Emergency Room'!A82</f>
        <v>183</v>
      </c>
      <c r="C87" t="str">
        <f>+'Emergency Room'!B82</f>
        <v>AUBURN REGIONAL MEDICAL CENTER</v>
      </c>
      <c r="D87" s="6">
        <f>ROUND(+'Emergency Room'!O82,0)</f>
        <v>36595</v>
      </c>
      <c r="E87" s="6">
        <f>ROUND(+'Emergency Room'!F82,0)</f>
        <v>38851</v>
      </c>
      <c r="F87" s="7">
        <f t="shared" si="3"/>
        <v>0.94</v>
      </c>
      <c r="G87" s="6">
        <f>ROUND(+'Emergency Room'!O182,0)</f>
        <v>23528</v>
      </c>
      <c r="H87" s="6">
        <f>ROUND(+'Emergency Room'!F182,0)</f>
        <v>38520</v>
      </c>
      <c r="I87" s="7">
        <f t="shared" si="4"/>
        <v>0.61</v>
      </c>
      <c r="J87" s="7"/>
      <c r="K87" s="8">
        <f t="shared" si="5"/>
        <v>-0.3511</v>
      </c>
    </row>
    <row r="88" spans="2:11" ht="12">
      <c r="B88">
        <f>+'Emergency Room'!A83</f>
        <v>186</v>
      </c>
      <c r="C88" t="str">
        <f>+'Emergency Room'!B83</f>
        <v>MARK REED HOSPITAL</v>
      </c>
      <c r="D88" s="6">
        <f>ROUND(+'Emergency Room'!O83,0)</f>
        <v>11664</v>
      </c>
      <c r="E88" s="6">
        <f>ROUND(+'Emergency Room'!F83,0)</f>
        <v>7004</v>
      </c>
      <c r="F88" s="7">
        <f t="shared" si="3"/>
        <v>1.67</v>
      </c>
      <c r="G88" s="6">
        <f>ROUND(+'Emergency Room'!O183,0)</f>
        <v>13648</v>
      </c>
      <c r="H88" s="6">
        <f>ROUND(+'Emergency Room'!F183,0)</f>
        <v>7403</v>
      </c>
      <c r="I88" s="7">
        <f t="shared" si="4"/>
        <v>1.84</v>
      </c>
      <c r="J88" s="7"/>
      <c r="K88" s="8">
        <f t="shared" si="5"/>
        <v>0.1018</v>
      </c>
    </row>
    <row r="89" spans="2:11" ht="12">
      <c r="B89">
        <f>+'Emergency Room'!A84</f>
        <v>191</v>
      </c>
      <c r="C89" t="str">
        <f>+'Emergency Room'!B84</f>
        <v>PROVIDENCE CENTRALIA HOSPITAL</v>
      </c>
      <c r="D89" s="6">
        <f>ROUND(+'Emergency Room'!O84,0)</f>
        <v>22495</v>
      </c>
      <c r="E89" s="6">
        <f>ROUND(+'Emergency Room'!F84,0)</f>
        <v>32668</v>
      </c>
      <c r="F89" s="7">
        <f t="shared" si="3"/>
        <v>0.69</v>
      </c>
      <c r="G89" s="6">
        <f>ROUND(+'Emergency Room'!O184,0)</f>
        <v>24251</v>
      </c>
      <c r="H89" s="6">
        <f>ROUND(+'Emergency Room'!F184,0)</f>
        <v>35273</v>
      </c>
      <c r="I89" s="7">
        <f t="shared" si="4"/>
        <v>0.69</v>
      </c>
      <c r="J89" s="7"/>
      <c r="K89" s="8">
        <f t="shared" si="5"/>
        <v>0</v>
      </c>
    </row>
    <row r="90" spans="2:11" ht="12">
      <c r="B90">
        <f>+'Emergency Room'!A85</f>
        <v>193</v>
      </c>
      <c r="C90" t="str">
        <f>+'Emergency Room'!B85</f>
        <v>PROVIDENCE MOUNT CARMEL HOSPITAL</v>
      </c>
      <c r="D90" s="6">
        <f>ROUND(+'Emergency Room'!O85,0)</f>
        <v>12861</v>
      </c>
      <c r="E90" s="6">
        <f>ROUND(+'Emergency Room'!F85,0)</f>
        <v>7856</v>
      </c>
      <c r="F90" s="7">
        <f t="shared" si="3"/>
        <v>1.64</v>
      </c>
      <c r="G90" s="6">
        <f>ROUND(+'Emergency Room'!O185,0)</f>
        <v>3886</v>
      </c>
      <c r="H90" s="6">
        <f>ROUND(+'Emergency Room'!F185,0)</f>
        <v>10321</v>
      </c>
      <c r="I90" s="7">
        <f t="shared" si="4"/>
        <v>0.38</v>
      </c>
      <c r="J90" s="7"/>
      <c r="K90" s="8">
        <f t="shared" si="5"/>
        <v>-0.7683</v>
      </c>
    </row>
    <row r="91" spans="2:11" ht="12">
      <c r="B91">
        <f>+'Emergency Room'!A86</f>
        <v>194</v>
      </c>
      <c r="C91" t="str">
        <f>+'Emergency Room'!B86</f>
        <v>PROVIDENCE SAINT JOSEPHS HOSPITAL</v>
      </c>
      <c r="D91" s="6">
        <f>ROUND(+'Emergency Room'!O86,0)</f>
        <v>25609</v>
      </c>
      <c r="E91" s="6">
        <f>ROUND(+'Emergency Room'!F86,0)</f>
        <v>4887</v>
      </c>
      <c r="F91" s="7">
        <f t="shared" si="3"/>
        <v>5.24</v>
      </c>
      <c r="G91" s="6">
        <f>ROUND(+'Emergency Room'!O186,0)</f>
        <v>9596</v>
      </c>
      <c r="H91" s="6">
        <f>ROUND(+'Emergency Room'!F186,0)</f>
        <v>4799</v>
      </c>
      <c r="I91" s="7">
        <f t="shared" si="4"/>
        <v>2</v>
      </c>
      <c r="J91" s="7"/>
      <c r="K91" s="8">
        <f t="shared" si="5"/>
        <v>-0.6183</v>
      </c>
    </row>
    <row r="92" spans="2:11" ht="12">
      <c r="B92">
        <f>+'Emergency Room'!A87</f>
        <v>195</v>
      </c>
      <c r="C92" t="str">
        <f>+'Emergency Room'!B87</f>
        <v>SNOQUALMIE VALLEY HOSPITAL</v>
      </c>
      <c r="D92" s="6">
        <f>ROUND(+'Emergency Room'!O87,0)</f>
        <v>12589</v>
      </c>
      <c r="E92" s="6">
        <f>ROUND(+'Emergency Room'!F87,0)</f>
        <v>3720</v>
      </c>
      <c r="F92" s="7">
        <f t="shared" si="3"/>
        <v>3.38</v>
      </c>
      <c r="G92" s="6">
        <f>ROUND(+'Emergency Room'!O187,0)</f>
        <v>32015</v>
      </c>
      <c r="H92" s="6">
        <f>ROUND(+'Emergency Room'!F187,0)</f>
        <v>4028</v>
      </c>
      <c r="I92" s="7">
        <f t="shared" si="4"/>
        <v>7.95</v>
      </c>
      <c r="J92" s="7"/>
      <c r="K92" s="8">
        <f t="shared" si="5"/>
        <v>1.3521</v>
      </c>
    </row>
    <row r="93" spans="2:11" ht="12">
      <c r="B93">
        <f>+'Emergency Room'!A88</f>
        <v>197</v>
      </c>
      <c r="C93" t="str">
        <f>+'Emergency Room'!B88</f>
        <v>CAPITAL MEDICAL CENTER</v>
      </c>
      <c r="D93" s="6">
        <f>ROUND(+'Emergency Room'!O88,0)</f>
        <v>77475</v>
      </c>
      <c r="E93" s="6">
        <f>ROUND(+'Emergency Room'!F88,0)</f>
        <v>16557</v>
      </c>
      <c r="F93" s="7">
        <f t="shared" si="3"/>
        <v>4.68</v>
      </c>
      <c r="G93" s="6">
        <f>ROUND(+'Emergency Room'!O188,0)</f>
        <v>13671</v>
      </c>
      <c r="H93" s="6">
        <f>ROUND(+'Emergency Room'!F188,0)</f>
        <v>15355</v>
      </c>
      <c r="I93" s="7">
        <f t="shared" si="4"/>
        <v>0.89</v>
      </c>
      <c r="J93" s="7"/>
      <c r="K93" s="8">
        <f t="shared" si="5"/>
        <v>-0.8098</v>
      </c>
    </row>
    <row r="94" spans="2:11" ht="12">
      <c r="B94">
        <f>+'Emergency Room'!A89</f>
        <v>198</v>
      </c>
      <c r="C94" t="str">
        <f>+'Emergency Room'!B89</f>
        <v>SUNNYSIDE COMMUNITY HOSPITAL</v>
      </c>
      <c r="D94" s="6">
        <f>ROUND(+'Emergency Room'!O89,0)</f>
        <v>14128</v>
      </c>
      <c r="E94" s="6">
        <f>ROUND(+'Emergency Room'!F89,0)</f>
        <v>20901</v>
      </c>
      <c r="F94" s="7">
        <f t="shared" si="3"/>
        <v>0.68</v>
      </c>
      <c r="G94" s="6">
        <f>ROUND(+'Emergency Room'!O189,0)</f>
        <v>10931</v>
      </c>
      <c r="H94" s="6">
        <f>ROUND(+'Emergency Room'!F189,0)</f>
        <v>25306</v>
      </c>
      <c r="I94" s="7">
        <f t="shared" si="4"/>
        <v>0.43</v>
      </c>
      <c r="J94" s="7"/>
      <c r="K94" s="8">
        <f t="shared" si="5"/>
        <v>-0.3676</v>
      </c>
    </row>
    <row r="95" spans="2:11" ht="12">
      <c r="B95">
        <f>+'Emergency Room'!A90</f>
        <v>199</v>
      </c>
      <c r="C95" t="str">
        <f>+'Emergency Room'!B90</f>
        <v>TOPPENISH COMMUNITY HOSPITAL</v>
      </c>
      <c r="D95" s="6">
        <f>ROUND(+'Emergency Room'!O90,0)</f>
        <v>17240</v>
      </c>
      <c r="E95" s="6">
        <f>ROUND(+'Emergency Room'!F90,0)</f>
        <v>25329</v>
      </c>
      <c r="F95" s="7">
        <f t="shared" si="3"/>
        <v>0.68</v>
      </c>
      <c r="G95" s="6">
        <f>ROUND(+'Emergency Room'!O190,0)</f>
        <v>31833</v>
      </c>
      <c r="H95" s="6">
        <f>ROUND(+'Emergency Room'!F190,0)</f>
        <v>27142</v>
      </c>
      <c r="I95" s="7">
        <f t="shared" si="4"/>
        <v>1.17</v>
      </c>
      <c r="J95" s="7"/>
      <c r="K95" s="8">
        <f t="shared" si="5"/>
        <v>0.7206</v>
      </c>
    </row>
    <row r="96" spans="2:11" ht="12">
      <c r="B96">
        <f>+'Emergency Room'!A91</f>
        <v>201</v>
      </c>
      <c r="C96" t="str">
        <f>+'Emergency Room'!B91</f>
        <v>SAINT FRANCIS COMMUNITY HOSPITAL</v>
      </c>
      <c r="D96" s="6">
        <f>ROUND(+'Emergency Room'!O91,0)</f>
        <v>68989</v>
      </c>
      <c r="E96" s="6">
        <f>ROUND(+'Emergency Room'!F91,0)</f>
        <v>47727</v>
      </c>
      <c r="F96" s="7">
        <f t="shared" si="3"/>
        <v>1.45</v>
      </c>
      <c r="G96" s="6">
        <f>ROUND(+'Emergency Room'!O191,0)</f>
        <v>333617</v>
      </c>
      <c r="H96" s="6">
        <f>ROUND(+'Emergency Room'!F191,0)</f>
        <v>48829</v>
      </c>
      <c r="I96" s="7">
        <f t="shared" si="4"/>
        <v>6.83</v>
      </c>
      <c r="J96" s="7"/>
      <c r="K96" s="8">
        <f t="shared" si="5"/>
        <v>3.7103</v>
      </c>
    </row>
    <row r="97" spans="2:11" ht="12">
      <c r="B97">
        <f>+'Emergency Room'!A92</f>
        <v>202</v>
      </c>
      <c r="C97" t="str">
        <f>+'Emergency Room'!B92</f>
        <v>REGIONAL HOSP. FOR RESP. &amp; COMPLEX CARE</v>
      </c>
      <c r="D97" s="6">
        <f>ROUND(+'Emergency Room'!O92,0)</f>
        <v>0</v>
      </c>
      <c r="E97" s="6">
        <f>ROUND(+'Emergency Room'!F92,0)</f>
        <v>0</v>
      </c>
      <c r="F97" s="7">
        <f t="shared" si="3"/>
      </c>
      <c r="G97" s="6">
        <f>ROUND(+'Emergency Room'!O192,0)</f>
        <v>0</v>
      </c>
      <c r="H97" s="6">
        <f>ROUND(+'Emergency Room'!F192,0)</f>
        <v>0</v>
      </c>
      <c r="I97" s="7">
        <f t="shared" si="4"/>
      </c>
      <c r="J97" s="7"/>
      <c r="K97" s="8">
        <f t="shared" si="5"/>
      </c>
    </row>
    <row r="98" spans="2:11" ht="12">
      <c r="B98">
        <f>+'Emergency Room'!A93</f>
        <v>204</v>
      </c>
      <c r="C98" t="str">
        <f>+'Emergency Room'!B93</f>
        <v>SEATTLE CANCER CARE ALLIANCE</v>
      </c>
      <c r="D98" s="6">
        <f>ROUND(+'Emergency Room'!O93,0)</f>
        <v>0</v>
      </c>
      <c r="E98" s="6">
        <f>ROUND(+'Emergency Room'!F93,0)</f>
        <v>0</v>
      </c>
      <c r="F98" s="7">
        <f t="shared" si="3"/>
      </c>
      <c r="G98" s="6">
        <f>ROUND(+'Emergency Room'!O193,0)</f>
        <v>0</v>
      </c>
      <c r="H98" s="6">
        <f>ROUND(+'Emergency Room'!F193,0)</f>
        <v>0</v>
      </c>
      <c r="I98" s="7">
        <f t="shared" si="4"/>
      </c>
      <c r="J98" s="7"/>
      <c r="K98" s="8">
        <f t="shared" si="5"/>
      </c>
    </row>
    <row r="99" spans="2:11" ht="12">
      <c r="B99">
        <f>+'Emergency Room'!A94</f>
        <v>205</v>
      </c>
      <c r="C99" t="str">
        <f>+'Emergency Room'!B94</f>
        <v>WENATCHEE VALLEY MEDICAL CENTER</v>
      </c>
      <c r="D99" s="6">
        <f>ROUND(+'Emergency Room'!O94,0)</f>
        <v>0</v>
      </c>
      <c r="E99" s="6">
        <f>ROUND(+'Emergency Room'!F94,0)</f>
        <v>0</v>
      </c>
      <c r="F99" s="7">
        <f t="shared" si="3"/>
      </c>
      <c r="G99" s="6">
        <f>ROUND(+'Emergency Room'!O194,0)</f>
        <v>37568</v>
      </c>
      <c r="H99" s="6">
        <f>ROUND(+'Emergency Room'!F194,0)</f>
        <v>33221</v>
      </c>
      <c r="I99" s="7">
        <f t="shared" si="4"/>
        <v>1.13</v>
      </c>
      <c r="J99" s="7"/>
      <c r="K99" s="8">
        <f t="shared" si="5"/>
      </c>
    </row>
    <row r="100" spans="2:11" ht="12">
      <c r="B100">
        <f>+'Emergency Room'!A95</f>
        <v>206</v>
      </c>
      <c r="C100" t="str">
        <f>+'Emergency Room'!B95</f>
        <v>UNITED GENERAL HOSPITAL</v>
      </c>
      <c r="D100" s="6">
        <f>ROUND(+'Emergency Room'!O95,0)</f>
        <v>4800</v>
      </c>
      <c r="E100" s="6">
        <f>ROUND(+'Emergency Room'!F95,0)</f>
        <v>16327</v>
      </c>
      <c r="F100" s="7">
        <f t="shared" si="3"/>
        <v>0.29</v>
      </c>
      <c r="G100" s="6">
        <f>ROUND(+'Emergency Room'!O195,0)</f>
        <v>51675</v>
      </c>
      <c r="H100" s="6">
        <f>ROUND(+'Emergency Room'!F195,0)</f>
        <v>15973</v>
      </c>
      <c r="I100" s="7">
        <f t="shared" si="4"/>
        <v>3.24</v>
      </c>
      <c r="J100" s="7"/>
      <c r="K100" s="8">
        <f t="shared" si="5"/>
        <v>10.1724</v>
      </c>
    </row>
    <row r="101" spans="2:11" ht="12">
      <c r="B101">
        <f>+'Emergency Room'!A96</f>
        <v>207</v>
      </c>
      <c r="C101" t="str">
        <f>+'Emergency Room'!B96</f>
        <v>SKAGIT VALLEY HOSPITAL</v>
      </c>
      <c r="D101" s="6">
        <f>ROUND(+'Emergency Room'!O96,0)</f>
        <v>11592</v>
      </c>
      <c r="E101" s="6">
        <f>ROUND(+'Emergency Room'!F96,0)</f>
        <v>33316</v>
      </c>
      <c r="F101" s="7">
        <f t="shared" si="3"/>
        <v>0.35</v>
      </c>
      <c r="G101" s="6">
        <f>ROUND(+'Emergency Room'!O196,0)</f>
        <v>8232</v>
      </c>
      <c r="H101" s="6">
        <f>ROUND(+'Emergency Room'!F196,0)</f>
        <v>34419</v>
      </c>
      <c r="I101" s="7">
        <f t="shared" si="4"/>
        <v>0.24</v>
      </c>
      <c r="J101" s="7"/>
      <c r="K101" s="8">
        <f t="shared" si="5"/>
        <v>-0.3143</v>
      </c>
    </row>
    <row r="102" spans="2:11" ht="12">
      <c r="B102">
        <f>+'Emergency Room'!A97</f>
        <v>208</v>
      </c>
      <c r="C102" t="str">
        <f>+'Emergency Room'!B97</f>
        <v>LEGACY SALMON CREEK HOSPITAL</v>
      </c>
      <c r="D102" s="6">
        <f>ROUND(+'Emergency Room'!O97,0)</f>
        <v>35822</v>
      </c>
      <c r="E102" s="6">
        <f>ROUND(+'Emergency Room'!F97,0)</f>
        <v>48821</v>
      </c>
      <c r="F102" s="7">
        <f t="shared" si="3"/>
        <v>0.73</v>
      </c>
      <c r="G102" s="6">
        <f>ROUND(+'Emergency Room'!O197,0)</f>
        <v>38813</v>
      </c>
      <c r="H102" s="6">
        <f>ROUND(+'Emergency Room'!F197,0)</f>
        <v>47997</v>
      </c>
      <c r="I102" s="7">
        <f t="shared" si="4"/>
        <v>0.81</v>
      </c>
      <c r="J102" s="7"/>
      <c r="K102" s="8">
        <f t="shared" si="5"/>
        <v>0.1096</v>
      </c>
    </row>
    <row r="103" spans="2:11" ht="12">
      <c r="B103">
        <f>+'Emergency Room'!A98</f>
        <v>209</v>
      </c>
      <c r="C103" t="str">
        <f>+'Emergency Room'!B98</f>
        <v>SAINT ANTHONY HOSPITAL</v>
      </c>
      <c r="D103" s="6">
        <f>ROUND(+'Emergency Room'!O98,0)</f>
        <v>0</v>
      </c>
      <c r="E103" s="6">
        <f>ROUND(+'Emergency Room'!F98,0)</f>
        <v>0</v>
      </c>
      <c r="F103" s="7">
        <f t="shared" si="3"/>
      </c>
      <c r="G103" s="6">
        <f>ROUND(+'Emergency Room'!O198,0)</f>
        <v>5856</v>
      </c>
      <c r="H103" s="6">
        <f>ROUND(+'Emergency Room'!F198,0)</f>
        <v>4660</v>
      </c>
      <c r="I103" s="7">
        <f t="shared" si="4"/>
        <v>1.26</v>
      </c>
      <c r="J103" s="7"/>
      <c r="K103" s="8">
        <f t="shared" si="5"/>
      </c>
    </row>
    <row r="104" spans="2:11" ht="12">
      <c r="B104">
        <f>+'Emergency Room'!A99</f>
        <v>904</v>
      </c>
      <c r="C104" t="str">
        <f>+'Emergency Room'!B99</f>
        <v>BHC FAIRFAX HOSPITAL</v>
      </c>
      <c r="D104" s="6">
        <f>ROUND(+'Emergency Room'!O99,0)</f>
        <v>0</v>
      </c>
      <c r="E104" s="6">
        <f>ROUND(+'Emergency Room'!F99,0)</f>
        <v>0</v>
      </c>
      <c r="F104" s="7">
        <f t="shared" si="3"/>
      </c>
      <c r="G104" s="6">
        <f>ROUND(+'Emergency Room'!O199,0)</f>
        <v>0</v>
      </c>
      <c r="H104" s="6">
        <f>ROUND(+'Emergency Room'!F199,0)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+'Emergency Room'!A100</f>
        <v>915</v>
      </c>
      <c r="C105" t="str">
        <f>+'Emergency Room'!B100</f>
        <v>LOURDES COUNSELING CENTER</v>
      </c>
      <c r="D105" s="6">
        <f>ROUND(+'Emergency Room'!O100,0)</f>
        <v>0</v>
      </c>
      <c r="E105" s="6">
        <f>ROUND(+'Emergency Room'!F100,0)</f>
        <v>0</v>
      </c>
      <c r="F105" s="7">
        <f t="shared" si="3"/>
      </c>
      <c r="G105" s="6">
        <f>ROUND(+'Emergency Room'!O200,0)</f>
        <v>0</v>
      </c>
      <c r="H105" s="6">
        <f>ROUND(+'Emergency Room'!F200,0)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+'Emergency Room'!A101</f>
        <v>919</v>
      </c>
      <c r="C106" t="str">
        <f>+'Emergency Room'!B101</f>
        <v>NAVOS</v>
      </c>
      <c r="D106" s="6">
        <f>ROUND(+'Emergency Room'!O101,0)</f>
        <v>0</v>
      </c>
      <c r="E106" s="6">
        <f>ROUND(+'Emergency Room'!F101,0)</f>
        <v>0</v>
      </c>
      <c r="F106" s="7">
        <f t="shared" si="3"/>
      </c>
      <c r="G106" s="6">
        <f>ROUND(+'Emergency Room'!O201,0)</f>
        <v>0</v>
      </c>
      <c r="H106" s="6">
        <f>ROUND(+'Emergency Room'!F201,0)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Emergency Room Cost Center Screens</dc:title>
  <dc:subject>2009 comparative screens - emergency room</dc:subject>
  <dc:creator>Washington State Dept of Health - EHSPHL - Hospital and Patient Data Systems</dc:creator>
  <cp:keywords/>
  <dc:description/>
  <cp:lastModifiedBy>Randy Huyck</cp:lastModifiedBy>
  <dcterms:created xsi:type="dcterms:W3CDTF">2000-10-10T19:25:52Z</dcterms:created>
  <dcterms:modified xsi:type="dcterms:W3CDTF">2011-09-13T14:58:44Z</dcterms:modified>
  <cp:category/>
  <cp:version/>
  <cp:contentType/>
  <cp:contentStatus/>
</cp:coreProperties>
</file>