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_Pending\"/>
    </mc:Choice>
  </mc:AlternateContent>
  <bookViews>
    <workbookView xWindow="0" yWindow="1548" windowWidth="15360" windowHeight="8796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52511"/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CD72" i="10" l="1"/>
  <c r="CE61" i="10"/>
  <c r="CE77" i="10"/>
  <c r="CA48" i="10"/>
  <c r="CA62" i="10" s="1"/>
  <c r="CA72" i="10"/>
  <c r="BY48" i="10"/>
  <c r="BY62" i="10" s="1"/>
  <c r="BW48" i="10"/>
  <c r="BW62" i="10" s="1"/>
  <c r="BW72" i="10"/>
  <c r="BU48" i="10"/>
  <c r="BU62" i="10" s="1"/>
  <c r="BS48" i="10"/>
  <c r="BS62" i="10" s="1"/>
  <c r="BS72" i="10"/>
  <c r="BQ48" i="10"/>
  <c r="BQ62" i="10" s="1"/>
  <c r="BO48" i="10"/>
  <c r="BO62" i="10" s="1"/>
  <c r="BO72" i="10"/>
  <c r="BM48" i="10"/>
  <c r="BM62" i="10" s="1"/>
  <c r="BK48" i="10"/>
  <c r="BK62" i="10" s="1"/>
  <c r="BK72" i="10"/>
  <c r="BI48" i="10"/>
  <c r="BI62" i="10" s="1"/>
  <c r="BG48" i="10"/>
  <c r="BG62" i="10" s="1"/>
  <c r="BG72" i="10"/>
  <c r="BE48" i="10"/>
  <c r="BE62" i="10" s="1"/>
  <c r="BE72" i="10" s="1"/>
  <c r="BC48" i="10"/>
  <c r="BC62" i="10" s="1"/>
  <c r="BC72" i="10"/>
  <c r="BA48" i="10"/>
  <c r="BA62" i="10" s="1"/>
  <c r="AY48" i="10"/>
  <c r="AY62" i="10" s="1"/>
  <c r="AY72" i="10"/>
  <c r="AW48" i="10"/>
  <c r="AW62" i="10" s="1"/>
  <c r="AU48" i="10"/>
  <c r="AU62" i="10" s="1"/>
  <c r="AU72" i="10"/>
  <c r="AS48" i="10"/>
  <c r="AS62" i="10" s="1"/>
  <c r="AQ48" i="10"/>
  <c r="AQ62" i="10" s="1"/>
  <c r="AQ72" i="10"/>
  <c r="AO48" i="10"/>
  <c r="AO62" i="10" s="1"/>
  <c r="AM48" i="10"/>
  <c r="AM62" i="10" s="1"/>
  <c r="AM72" i="10"/>
  <c r="AK48" i="10"/>
  <c r="AK62" i="10" s="1"/>
  <c r="AI48" i="10"/>
  <c r="AI62" i="10" s="1"/>
  <c r="AI72" i="10"/>
  <c r="AG48" i="10"/>
  <c r="AG62" i="10" s="1"/>
  <c r="AE48" i="10"/>
  <c r="AE62" i="10" s="1"/>
  <c r="AE72" i="10"/>
  <c r="AC48" i="10"/>
  <c r="AC62" i="10" s="1"/>
  <c r="AA48" i="10"/>
  <c r="AA62" i="10" s="1"/>
  <c r="AA72" i="10"/>
  <c r="Y48" i="10"/>
  <c r="Y62" i="10"/>
  <c r="X48" i="10"/>
  <c r="X62" i="10"/>
  <c r="X72" i="10" s="1"/>
  <c r="C516" i="10" s="1"/>
  <c r="G516" i="10" s="1"/>
  <c r="W48" i="10"/>
  <c r="W62" i="10"/>
  <c r="W72" i="10" s="1"/>
  <c r="V48" i="10"/>
  <c r="V62" i="10"/>
  <c r="V72" i="10" s="1"/>
  <c r="C514" i="10" s="1"/>
  <c r="F515" i="1"/>
  <c r="U48" i="10"/>
  <c r="U62" i="10"/>
  <c r="T48" i="10"/>
  <c r="T62" i="10"/>
  <c r="S48" i="10"/>
  <c r="S62" i="10"/>
  <c r="R48" i="10"/>
  <c r="R62" i="10"/>
  <c r="R72" i="10" s="1"/>
  <c r="C682" i="10" s="1"/>
  <c r="Q48" i="10"/>
  <c r="Q62" i="10"/>
  <c r="P48" i="10"/>
  <c r="P62" i="10"/>
  <c r="O48" i="10"/>
  <c r="O62" i="10"/>
  <c r="N48" i="10"/>
  <c r="N62" i="10"/>
  <c r="M48" i="10"/>
  <c r="M62" i="10"/>
  <c r="L48" i="10"/>
  <c r="L62" i="10"/>
  <c r="L72" i="10" s="1"/>
  <c r="C676" i="10" s="1"/>
  <c r="K48" i="10"/>
  <c r="K62" i="10"/>
  <c r="J48" i="10"/>
  <c r="J62" i="10"/>
  <c r="I48" i="10"/>
  <c r="I62" i="10"/>
  <c r="H48" i="10"/>
  <c r="H62" i="10"/>
  <c r="H72" i="10" s="1"/>
  <c r="C500" i="10" s="1"/>
  <c r="G48" i="10"/>
  <c r="G62" i="10"/>
  <c r="F48" i="10"/>
  <c r="F62" i="10"/>
  <c r="F72" i="10" s="1"/>
  <c r="C670" i="10" s="1"/>
  <c r="E48" i="10"/>
  <c r="E62" i="10"/>
  <c r="E72" i="10" s="1"/>
  <c r="D48" i="10"/>
  <c r="D62" i="10"/>
  <c r="D72" i="10" s="1"/>
  <c r="C496" i="10" s="1"/>
  <c r="C48" i="10"/>
  <c r="C62" i="10"/>
  <c r="O816" i="10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S814" i="10" s="1"/>
  <c r="R737" i="10"/>
  <c r="Q737" i="10"/>
  <c r="P737" i="10"/>
  <c r="O737" i="10"/>
  <c r="O814" i="10" s="1"/>
  <c r="M737" i="10"/>
  <c r="L737" i="10"/>
  <c r="K737" i="10"/>
  <c r="I737" i="10"/>
  <c r="I814" i="10" s="1"/>
  <c r="H737" i="10"/>
  <c r="G737" i="10"/>
  <c r="F737" i="10"/>
  <c r="D737" i="10"/>
  <c r="D814" i="10" s="1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Q814" i="10" s="1"/>
  <c r="P735" i="10"/>
  <c r="O735" i="10"/>
  <c r="M735" i="10"/>
  <c r="L735" i="10"/>
  <c r="L814" i="10" s="1"/>
  <c r="K735" i="10"/>
  <c r="I735" i="10"/>
  <c r="H735" i="10"/>
  <c r="G735" i="10"/>
  <c r="G814" i="10" s="1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M814" i="10" s="1"/>
  <c r="L734" i="10"/>
  <c r="K734" i="10"/>
  <c r="I734" i="10"/>
  <c r="H734" i="10"/>
  <c r="G734" i="10"/>
  <c r="F734" i="10"/>
  <c r="D734" i="10"/>
  <c r="C734" i="10"/>
  <c r="C814" i="10" s="1"/>
  <c r="B734" i="10"/>
  <c r="A734" i="10"/>
  <c r="T733" i="10"/>
  <c r="T814" i="10"/>
  <c r="S733" i="10"/>
  <c r="R733" i="10"/>
  <c r="R814" i="10"/>
  <c r="Q733" i="10"/>
  <c r="P733" i="10"/>
  <c r="P814" i="10"/>
  <c r="O733" i="10"/>
  <c r="M733" i="10"/>
  <c r="L733" i="10"/>
  <c r="K733" i="10"/>
  <c r="K814" i="10"/>
  <c r="I733" i="10"/>
  <c r="H733" i="10"/>
  <c r="H814" i="10"/>
  <c r="G733" i="10"/>
  <c r="F733" i="10"/>
  <c r="F814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/>
  <c r="C444" i="10"/>
  <c r="D389" i="10"/>
  <c r="B441" i="10" s="1"/>
  <c r="CE70" i="10"/>
  <c r="B437" i="10"/>
  <c r="B440" i="10" s="1"/>
  <c r="B439" i="10"/>
  <c r="C439" i="10"/>
  <c r="C438" i="10"/>
  <c r="B438" i="10"/>
  <c r="C437" i="10"/>
  <c r="D191" i="10"/>
  <c r="D436" i="10"/>
  <c r="B436" i="10"/>
  <c r="B435" i="10"/>
  <c r="B434" i="10"/>
  <c r="B433" i="10"/>
  <c r="B432" i="10"/>
  <c r="B431" i="10"/>
  <c r="CE65" i="10"/>
  <c r="C430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9" i="10" s="1"/>
  <c r="D327" i="10"/>
  <c r="D318" i="10"/>
  <c r="D313" i="10"/>
  <c r="D289" i="10"/>
  <c r="D282" i="10"/>
  <c r="D276" i="10"/>
  <c r="D264" i="10"/>
  <c r="D291" i="10" s="1"/>
  <c r="D340" i="10" s="1"/>
  <c r="C480" i="10" s="1"/>
  <c r="D259" i="10"/>
  <c r="D228" i="10"/>
  <c r="D239" i="10"/>
  <c r="B446" i="10" s="1"/>
  <c r="B444" i="10"/>
  <c r="D218" i="10"/>
  <c r="C218" i="10"/>
  <c r="D432" i="10" s="1"/>
  <c r="B218" i="10"/>
  <c r="E217" i="10"/>
  <c r="E216" i="10"/>
  <c r="E215" i="10"/>
  <c r="E214" i="10"/>
  <c r="E213" i="10"/>
  <c r="E210" i="10"/>
  <c r="E218" i="10" s="1"/>
  <c r="E211" i="10"/>
  <c r="E212" i="10"/>
  <c r="C477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178" i="10"/>
  <c r="D433" i="10"/>
  <c r="E155" i="10"/>
  <c r="E154" i="10"/>
  <c r="D462" i="10" s="1"/>
  <c r="E153" i="10"/>
  <c r="E152" i="10"/>
  <c r="C420" i="10" s="1"/>
  <c r="E151" i="10"/>
  <c r="C419" i="10" s="1"/>
  <c r="E149" i="10"/>
  <c r="E148" i="10"/>
  <c r="E147" i="10"/>
  <c r="E146" i="10"/>
  <c r="C417" i="10"/>
  <c r="E145" i="10"/>
  <c r="C416" i="10"/>
  <c r="E143" i="10"/>
  <c r="D463" i="10"/>
  <c r="E142" i="10"/>
  <c r="E141" i="10"/>
  <c r="E140" i="10"/>
  <c r="C414" i="10" s="1"/>
  <c r="E139" i="10"/>
  <c r="C413" i="10" s="1"/>
  <c r="E128" i="10"/>
  <c r="CE81" i="10"/>
  <c r="T815" i="10"/>
  <c r="CF80" i="10"/>
  <c r="CE80" i="10"/>
  <c r="CE79" i="10"/>
  <c r="CE78" i="10"/>
  <c r="CF78" i="10" s="1"/>
  <c r="Q815" i="10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/>
  <c r="CE74" i="10"/>
  <c r="O815" i="10"/>
  <c r="C574" i="10"/>
  <c r="CE71" i="10"/>
  <c r="C457" i="10" s="1"/>
  <c r="CE69" i="10"/>
  <c r="CE68" i="10"/>
  <c r="K815" i="10"/>
  <c r="CE66" i="10"/>
  <c r="H815" i="10"/>
  <c r="CE64" i="10"/>
  <c r="CE63" i="10"/>
  <c r="F815" i="10" s="1"/>
  <c r="CE60" i="10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93" i="10"/>
  <c r="E757" i="10"/>
  <c r="E805" i="10"/>
  <c r="E753" i="10"/>
  <c r="E769" i="10"/>
  <c r="E785" i="10"/>
  <c r="E801" i="10"/>
  <c r="E761" i="10"/>
  <c r="E809" i="10"/>
  <c r="E789" i="10"/>
  <c r="E777" i="10"/>
  <c r="E773" i="10"/>
  <c r="E735" i="10"/>
  <c r="E742" i="10"/>
  <c r="E738" i="10"/>
  <c r="E754" i="10"/>
  <c r="D815" i="10"/>
  <c r="C426" i="10"/>
  <c r="I815" i="10"/>
  <c r="C431" i="10"/>
  <c r="M815" i="10"/>
  <c r="D464" i="10"/>
  <c r="E765" i="10"/>
  <c r="E781" i="10"/>
  <c r="E797" i="10"/>
  <c r="E787" i="10"/>
  <c r="E734" i="10"/>
  <c r="G815" i="10"/>
  <c r="F611" i="10"/>
  <c r="C815" i="10"/>
  <c r="BI729" i="10"/>
  <c r="R815" i="10"/>
  <c r="I611" i="10"/>
  <c r="F515" i="10"/>
  <c r="F519" i="10"/>
  <c r="F520" i="10"/>
  <c r="F524" i="10"/>
  <c r="F528" i="10"/>
  <c r="F532" i="10"/>
  <c r="F536" i="10"/>
  <c r="F544" i="10"/>
  <c r="S815" i="10"/>
  <c r="J611" i="10"/>
  <c r="F495" i="10"/>
  <c r="F499" i="10"/>
  <c r="F503" i="10"/>
  <c r="F507" i="10"/>
  <c r="F513" i="10"/>
  <c r="F517" i="10"/>
  <c r="F543" i="10"/>
  <c r="F545" i="10"/>
  <c r="G611" i="10"/>
  <c r="C472" i="10"/>
  <c r="D434" i="10"/>
  <c r="F521" i="10"/>
  <c r="F525" i="10"/>
  <c r="F529" i="10"/>
  <c r="F533" i="10"/>
  <c r="F537" i="10"/>
  <c r="H611" i="10"/>
  <c r="CE76" i="10"/>
  <c r="C429" i="10"/>
  <c r="C433" i="10"/>
  <c r="C462" i="10"/>
  <c r="B464" i="10"/>
  <c r="L611" i="10"/>
  <c r="E736" i="10"/>
  <c r="E748" i="10"/>
  <c r="C624" i="10"/>
  <c r="G624" i="10" s="1"/>
  <c r="CE48" i="10"/>
  <c r="C632" i="10"/>
  <c r="C691" i="10"/>
  <c r="C571" i="10"/>
  <c r="E752" i="10"/>
  <c r="C626" i="10"/>
  <c r="C527" i="10"/>
  <c r="G527" i="10" s="1"/>
  <c r="C563" i="10"/>
  <c r="C531" i="10"/>
  <c r="G531" i="10" s="1"/>
  <c r="C567" i="10"/>
  <c r="C555" i="10"/>
  <c r="C535" i="10"/>
  <c r="G535" i="10" s="1"/>
  <c r="C711" i="10"/>
  <c r="C551" i="10"/>
  <c r="C523" i="10"/>
  <c r="G523" i="10" s="1"/>
  <c r="C672" i="10"/>
  <c r="C686" i="10"/>
  <c r="C688" i="10"/>
  <c r="C510" i="10"/>
  <c r="G510" i="10" s="1"/>
  <c r="C498" i="10"/>
  <c r="G498" i="10" s="1"/>
  <c r="C504" i="10"/>
  <c r="G504" i="10" s="1"/>
  <c r="C668" i="10"/>
  <c r="G496" i="10"/>
  <c r="H516" i="10"/>
  <c r="G500" i="10"/>
  <c r="H500" i="10"/>
  <c r="G514" i="10"/>
  <c r="H514" i="10"/>
  <c r="H510" i="10"/>
  <c r="G712" i="10"/>
  <c r="G701" i="10"/>
  <c r="G693" i="10"/>
  <c r="G685" i="10"/>
  <c r="G692" i="10"/>
  <c r="G690" i="10"/>
  <c r="G678" i="10"/>
  <c r="G642" i="10"/>
  <c r="G640" i="10"/>
  <c r="G638" i="10"/>
  <c r="G634" i="10"/>
  <c r="G632" i="10"/>
  <c r="G630" i="10"/>
  <c r="G702" i="10"/>
  <c r="G684" i="10"/>
  <c r="G672" i="10"/>
  <c r="G687" i="10"/>
  <c r="G668" i="10"/>
  <c r="G646" i="10"/>
  <c r="G694" i="10"/>
  <c r="G699" i="10"/>
  <c r="G686" i="10"/>
  <c r="G645" i="10"/>
  <c r="G681" i="10"/>
  <c r="G628" i="10"/>
  <c r="G625" i="10"/>
  <c r="A493" i="1"/>
  <c r="A730" i="1"/>
  <c r="A726" i="1"/>
  <c r="A722" i="1"/>
  <c r="C115" i="8"/>
  <c r="CB730" i="1"/>
  <c r="C444" i="1"/>
  <c r="D367" i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I362" i="9"/>
  <c r="CE61" i="1"/>
  <c r="BK48" i="1" s="1"/>
  <c r="BK62" i="1" s="1"/>
  <c r="G268" i="9" s="1"/>
  <c r="CE65" i="1"/>
  <c r="CE63" i="1"/>
  <c r="I365" i="9"/>
  <c r="CE66" i="1"/>
  <c r="I368" i="9" s="1"/>
  <c r="CE68" i="1"/>
  <c r="I370" i="9"/>
  <c r="D75" i="1"/>
  <c r="AR75" i="1"/>
  <c r="I186" i="9"/>
  <c r="AS75" i="1"/>
  <c r="N776" i="1" s="1"/>
  <c r="AT75" i="1"/>
  <c r="D218" i="9" s="1"/>
  <c r="AU75" i="1"/>
  <c r="E218" i="9"/>
  <c r="AQ75" i="1"/>
  <c r="H186" i="9" s="1"/>
  <c r="AO75" i="1"/>
  <c r="AN75" i="1"/>
  <c r="E186" i="9" s="1"/>
  <c r="AM75" i="1"/>
  <c r="N770" i="1" s="1"/>
  <c r="D186" i="9"/>
  <c r="AI75" i="1"/>
  <c r="G154" i="9" s="1"/>
  <c r="AH75" i="1"/>
  <c r="F154" i="9"/>
  <c r="AF75" i="1"/>
  <c r="D154" i="9" s="1"/>
  <c r="AD75" i="1"/>
  <c r="I122" i="9"/>
  <c r="AA75" i="1"/>
  <c r="F122" i="9" s="1"/>
  <c r="Z75" i="1"/>
  <c r="E122" i="9" s="1"/>
  <c r="X75" i="1"/>
  <c r="C122" i="9" s="1"/>
  <c r="W75" i="1"/>
  <c r="N754" i="1" s="1"/>
  <c r="I90" i="9"/>
  <c r="V75" i="1"/>
  <c r="H90" i="9" s="1"/>
  <c r="T75" i="1"/>
  <c r="R75" i="1"/>
  <c r="Q75" i="1"/>
  <c r="C90" i="9"/>
  <c r="P75" i="1"/>
  <c r="I58" i="9" s="1"/>
  <c r="O75" i="1"/>
  <c r="N75" i="1"/>
  <c r="G58" i="9" s="1"/>
  <c r="M75" i="1"/>
  <c r="F58" i="9" s="1"/>
  <c r="L75" i="1"/>
  <c r="E58" i="9"/>
  <c r="I75" i="1"/>
  <c r="H75" i="1"/>
  <c r="H26" i="9"/>
  <c r="G75" i="1"/>
  <c r="F75" i="1"/>
  <c r="F26" i="9"/>
  <c r="AV75" i="1"/>
  <c r="AP75" i="1"/>
  <c r="G186" i="9"/>
  <c r="AJ75" i="1"/>
  <c r="AL75" i="1"/>
  <c r="C186" i="9"/>
  <c r="AK75" i="1"/>
  <c r="I154" i="9" s="1"/>
  <c r="AG75" i="1"/>
  <c r="E154" i="9"/>
  <c r="AE75" i="1"/>
  <c r="C154" i="9" s="1"/>
  <c r="AC75" i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/>
  <c r="CE73" i="1"/>
  <c r="CE74" i="1"/>
  <c r="C75" i="1"/>
  <c r="C26" i="9" s="1"/>
  <c r="CE80" i="1"/>
  <c r="CE78" i="1"/>
  <c r="I382" i="9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D275" i="1"/>
  <c r="D277" i="1"/>
  <c r="C35" i="8" s="1"/>
  <c r="D290" i="1"/>
  <c r="D314" i="1"/>
  <c r="D319" i="1"/>
  <c r="C74" i="8" s="1"/>
  <c r="D328" i="1"/>
  <c r="D329" i="1"/>
  <c r="C85" i="8" s="1"/>
  <c r="D229" i="1"/>
  <c r="D236" i="1"/>
  <c r="D240" i="1"/>
  <c r="E209" i="1"/>
  <c r="E210" i="1"/>
  <c r="E211" i="1"/>
  <c r="F26" i="6" s="1"/>
  <c r="E212" i="1"/>
  <c r="E213" i="1"/>
  <c r="F28" i="6"/>
  <c r="E214" i="1"/>
  <c r="F29" i="6" s="1"/>
  <c r="E215" i="1"/>
  <c r="E216" i="1"/>
  <c r="D217" i="1"/>
  <c r="E32" i="6"/>
  <c r="C217" i="1"/>
  <c r="E196" i="1"/>
  <c r="E197" i="1"/>
  <c r="E198" i="1"/>
  <c r="E199" i="1"/>
  <c r="E200" i="1"/>
  <c r="E201" i="1"/>
  <c r="E202" i="1"/>
  <c r="C474" i="1" s="1"/>
  <c r="E203" i="1"/>
  <c r="D204" i="1"/>
  <c r="B204" i="1"/>
  <c r="D190" i="1"/>
  <c r="D437" i="1" s="1"/>
  <c r="D186" i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/>
  <c r="E139" i="1"/>
  <c r="E127" i="1"/>
  <c r="CF79" i="1"/>
  <c r="B53" i="1"/>
  <c r="CE51" i="1"/>
  <c r="B49" i="1"/>
  <c r="W48" i="1"/>
  <c r="W62" i="1"/>
  <c r="AS48" i="1"/>
  <c r="AS62" i="1" s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815" i="1" s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815" i="1" s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815" i="1" s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815" i="1" s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48" i="1"/>
  <c r="N752" i="1"/>
  <c r="N755" i="1"/>
  <c r="N761" i="1"/>
  <c r="N762" i="1"/>
  <c r="N764" i="1"/>
  <c r="N768" i="1"/>
  <c r="N771" i="1"/>
  <c r="N777" i="1"/>
  <c r="N739" i="1"/>
  <c r="N745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815" i="1" s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C470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40" i="1"/>
  <c r="C429" i="1"/>
  <c r="C431" i="1"/>
  <c r="C432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/>
  <c r="E759" i="1" s="1"/>
  <c r="X48" i="1"/>
  <c r="X62" i="1" s="1"/>
  <c r="T48" i="1"/>
  <c r="T62" i="1"/>
  <c r="F76" i="9" s="1"/>
  <c r="P48" i="1"/>
  <c r="P62" i="1" s="1"/>
  <c r="L48" i="1"/>
  <c r="L62" i="1" s="1"/>
  <c r="H48" i="1"/>
  <c r="H62" i="1" s="1"/>
  <c r="E739" i="1" s="1"/>
  <c r="D48" i="1"/>
  <c r="D62" i="1" s="1"/>
  <c r="D368" i="1"/>
  <c r="D330" i="1"/>
  <c r="C86" i="8" s="1"/>
  <c r="BI730" i="1"/>
  <c r="C816" i="1"/>
  <c r="C815" i="1"/>
  <c r="N766" i="1"/>
  <c r="N760" i="1"/>
  <c r="N743" i="1"/>
  <c r="N775" i="1"/>
  <c r="N769" i="1"/>
  <c r="N758" i="1"/>
  <c r="N753" i="1"/>
  <c r="N774" i="1"/>
  <c r="N747" i="1"/>
  <c r="F816" i="1"/>
  <c r="D436" i="1"/>
  <c r="C34" i="5"/>
  <c r="C16" i="8"/>
  <c r="C473" i="1"/>
  <c r="F12" i="6"/>
  <c r="C469" i="1"/>
  <c r="F8" i="6"/>
  <c r="I377" i="9"/>
  <c r="C464" i="1"/>
  <c r="G122" i="9"/>
  <c r="I26" i="9"/>
  <c r="N740" i="1"/>
  <c r="H58" i="9"/>
  <c r="N746" i="1"/>
  <c r="F90" i="9"/>
  <c r="N751" i="1"/>
  <c r="C218" i="9"/>
  <c r="D366" i="9"/>
  <c r="G812" i="1"/>
  <c r="CE64" i="1"/>
  <c r="F612" i="1" s="1"/>
  <c r="D368" i="9"/>
  <c r="I812" i="1"/>
  <c r="I815" i="1" s="1"/>
  <c r="C276" i="9"/>
  <c r="CE70" i="1"/>
  <c r="C458" i="1" s="1"/>
  <c r="CE76" i="1"/>
  <c r="P812" i="1"/>
  <c r="CE77" i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E776" i="1"/>
  <c r="C204" i="9"/>
  <c r="BZ48" i="1"/>
  <c r="BZ62" i="1"/>
  <c r="H332" i="9" s="1"/>
  <c r="G48" i="1"/>
  <c r="G62" i="1"/>
  <c r="AC48" i="1"/>
  <c r="AC62" i="1" s="1"/>
  <c r="H108" i="9" s="1"/>
  <c r="AU48" i="1"/>
  <c r="AU62" i="1"/>
  <c r="BS48" i="1"/>
  <c r="BS62" i="1" s="1"/>
  <c r="E802" i="1" s="1"/>
  <c r="M48" i="1"/>
  <c r="M62" i="1" s="1"/>
  <c r="AE48" i="1"/>
  <c r="AE62" i="1"/>
  <c r="E762" i="1" s="1"/>
  <c r="C140" i="9"/>
  <c r="BC48" i="1"/>
  <c r="BC62" i="1" s="1"/>
  <c r="F236" i="9" s="1"/>
  <c r="E786" i="1"/>
  <c r="O48" i="1"/>
  <c r="O62" i="1"/>
  <c r="AM48" i="1"/>
  <c r="AM62" i="1"/>
  <c r="AM71" i="1" s="1"/>
  <c r="C532" i="1" s="1"/>
  <c r="BI48" i="1"/>
  <c r="BI62" i="1" s="1"/>
  <c r="E268" i="9"/>
  <c r="C427" i="1"/>
  <c r="CD722" i="1"/>
  <c r="CD71" i="1"/>
  <c r="E373" i="9"/>
  <c r="L816" i="1"/>
  <c r="R816" i="1"/>
  <c r="BQ48" i="1"/>
  <c r="BQ62" i="1" s="1"/>
  <c r="F300" i="9" s="1"/>
  <c r="BA48" i="1"/>
  <c r="BA62" i="1"/>
  <c r="D236" i="9" s="1"/>
  <c r="AK48" i="1"/>
  <c r="AK62" i="1" s="1"/>
  <c r="E768" i="1" s="1"/>
  <c r="I140" i="9"/>
  <c r="U48" i="1"/>
  <c r="U62" i="1"/>
  <c r="G76" i="9" s="1"/>
  <c r="E48" i="1"/>
  <c r="E62" i="1"/>
  <c r="BU48" i="1"/>
  <c r="BU62" i="1" s="1"/>
  <c r="C332" i="9" s="1"/>
  <c r="E804" i="1"/>
  <c r="BM48" i="1"/>
  <c r="BM62" i="1"/>
  <c r="I268" i="9" s="1"/>
  <c r="BE48" i="1"/>
  <c r="BE62" i="1"/>
  <c r="H236" i="9"/>
  <c r="AW48" i="1"/>
  <c r="AW62" i="1" s="1"/>
  <c r="E780" i="1" s="1"/>
  <c r="AO48" i="1"/>
  <c r="AO62" i="1"/>
  <c r="E772" i="1" s="1"/>
  <c r="F172" i="9"/>
  <c r="AG48" i="1"/>
  <c r="AG62" i="1"/>
  <c r="Y48" i="1"/>
  <c r="Y62" i="1"/>
  <c r="Q48" i="1"/>
  <c r="Q62" i="1"/>
  <c r="E748" i="1"/>
  <c r="I48" i="1"/>
  <c r="I62" i="1" s="1"/>
  <c r="I71" i="1" s="1"/>
  <c r="I12" i="9"/>
  <c r="CC48" i="1"/>
  <c r="CC62" i="1"/>
  <c r="BW48" i="1"/>
  <c r="BW62" i="1"/>
  <c r="BO48" i="1"/>
  <c r="BO62" i="1" s="1"/>
  <c r="D300" i="9" s="1"/>
  <c r="E798" i="1"/>
  <c r="BG48" i="1"/>
  <c r="BG62" i="1" s="1"/>
  <c r="C268" i="9" s="1"/>
  <c r="AY48" i="1"/>
  <c r="AY62" i="1"/>
  <c r="E782" i="1" s="1"/>
  <c r="AQ48" i="1"/>
  <c r="AQ62" i="1" s="1"/>
  <c r="AI48" i="1"/>
  <c r="AI62" i="1"/>
  <c r="AA48" i="1"/>
  <c r="AA62" i="1" s="1"/>
  <c r="F108" i="9" s="1"/>
  <c r="S48" i="1"/>
  <c r="S62" i="1"/>
  <c r="E750" i="1" s="1"/>
  <c r="K48" i="1"/>
  <c r="K62" i="1" s="1"/>
  <c r="E742" i="1" s="1"/>
  <c r="D44" i="9"/>
  <c r="E784" i="1"/>
  <c r="N765" i="1"/>
  <c r="N757" i="1"/>
  <c r="K816" i="1"/>
  <c r="E794" i="1"/>
  <c r="C615" i="1"/>
  <c r="B440" i="1"/>
  <c r="C48" i="1"/>
  <c r="C62" i="1" s="1"/>
  <c r="CB48" i="1"/>
  <c r="CB62" i="1"/>
  <c r="D172" i="9"/>
  <c r="E770" i="1"/>
  <c r="C76" i="9"/>
  <c r="V815" i="1"/>
  <c r="E788" i="1"/>
  <c r="G12" i="9"/>
  <c r="H815" i="1"/>
  <c r="C120" i="8"/>
  <c r="D815" i="1"/>
  <c r="F815" i="1"/>
  <c r="I612" i="1"/>
  <c r="I816" i="1"/>
  <c r="O816" i="1"/>
  <c r="E372" i="9"/>
  <c r="H12" i="9"/>
  <c r="E747" i="1"/>
  <c r="I44" i="9"/>
  <c r="E44" i="9"/>
  <c r="E743" i="1"/>
  <c r="E751" i="1"/>
  <c r="G108" i="9"/>
  <c r="E792" i="1"/>
  <c r="E752" i="1"/>
  <c r="C12" i="9"/>
  <c r="E734" i="1"/>
  <c r="E815" i="1" s="1"/>
  <c r="E740" i="1"/>
  <c r="CA48" i="1"/>
  <c r="CA62" i="1"/>
  <c r="BY48" i="1"/>
  <c r="BY62" i="1" s="1"/>
  <c r="BX48" i="1"/>
  <c r="BX62" i="1"/>
  <c r="BV48" i="1"/>
  <c r="BV62" i="1" s="1"/>
  <c r="BT48" i="1"/>
  <c r="BT62" i="1"/>
  <c r="BR48" i="1"/>
  <c r="BR62" i="1" s="1"/>
  <c r="BP48" i="1"/>
  <c r="BP62" i="1"/>
  <c r="BN48" i="1"/>
  <c r="BN62" i="1" s="1"/>
  <c r="BL48" i="1"/>
  <c r="BL62" i="1"/>
  <c r="BJ48" i="1"/>
  <c r="BJ62" i="1" s="1"/>
  <c r="BH48" i="1"/>
  <c r="BH62" i="1"/>
  <c r="BF48" i="1"/>
  <c r="BF62" i="1" s="1"/>
  <c r="BD48" i="1"/>
  <c r="BD62" i="1"/>
  <c r="BB48" i="1"/>
  <c r="BB62" i="1" s="1"/>
  <c r="AZ48" i="1"/>
  <c r="AZ62" i="1"/>
  <c r="AX48" i="1"/>
  <c r="AX62" i="1" s="1"/>
  <c r="AV48" i="1"/>
  <c r="AV62" i="1"/>
  <c r="AT48" i="1"/>
  <c r="AT62" i="1" s="1"/>
  <c r="AR48" i="1"/>
  <c r="AR62" i="1"/>
  <c r="AP48" i="1"/>
  <c r="AP62" i="1" s="1"/>
  <c r="AN48" i="1"/>
  <c r="AN62" i="1"/>
  <c r="AL48" i="1"/>
  <c r="AL62" i="1" s="1"/>
  <c r="AJ48" i="1"/>
  <c r="AJ62" i="1"/>
  <c r="AH48" i="1"/>
  <c r="AH62" i="1" s="1"/>
  <c r="AF48" i="1"/>
  <c r="AF62" i="1"/>
  <c r="AD48" i="1"/>
  <c r="AD62" i="1" s="1"/>
  <c r="Z48" i="1"/>
  <c r="Z62" i="1"/>
  <c r="V48" i="1"/>
  <c r="V62" i="1" s="1"/>
  <c r="R48" i="1"/>
  <c r="R62" i="1"/>
  <c r="N48" i="1"/>
  <c r="N62" i="1" s="1"/>
  <c r="J48" i="1"/>
  <c r="J62" i="1"/>
  <c r="F48" i="1"/>
  <c r="J612" i="1"/>
  <c r="G816" i="1"/>
  <c r="C575" i="1"/>
  <c r="C14" i="5"/>
  <c r="D428" i="1"/>
  <c r="H300" i="9"/>
  <c r="E809" i="1"/>
  <c r="B441" i="1"/>
  <c r="C141" i="8"/>
  <c r="I380" i="9"/>
  <c r="P816" i="1"/>
  <c r="D612" i="1"/>
  <c r="E774" i="1"/>
  <c r="CF76" i="1"/>
  <c r="BC52" i="1"/>
  <c r="BC67" i="1" s="1"/>
  <c r="F241" i="9" s="1"/>
  <c r="B10" i="4"/>
  <c r="G10" i="4"/>
  <c r="F10" i="4"/>
  <c r="I372" i="9"/>
  <c r="M816" i="1"/>
  <c r="I366" i="9"/>
  <c r="C430" i="1"/>
  <c r="I381" i="9"/>
  <c r="CF77" i="1"/>
  <c r="Q816" i="1"/>
  <c r="G612" i="1"/>
  <c r="E800" i="1"/>
  <c r="E76" i="9"/>
  <c r="E790" i="1"/>
  <c r="E766" i="1"/>
  <c r="E812" i="1"/>
  <c r="E764" i="1"/>
  <c r="E140" i="9"/>
  <c r="E796" i="1"/>
  <c r="F499" i="1"/>
  <c r="F511" i="1"/>
  <c r="C674" i="1"/>
  <c r="C71" i="1"/>
  <c r="C496" i="1" s="1"/>
  <c r="G496" i="1" s="1"/>
  <c r="C364" i="9"/>
  <c r="BM71" i="1"/>
  <c r="C638" i="1" s="1"/>
  <c r="BC71" i="1"/>
  <c r="C633" i="1" s="1"/>
  <c r="BG71" i="1"/>
  <c r="C618" i="1" s="1"/>
  <c r="BA71" i="1"/>
  <c r="AS71" i="1"/>
  <c r="C710" i="1" s="1"/>
  <c r="K71" i="1"/>
  <c r="D53" i="9" s="1"/>
  <c r="Q71" i="1"/>
  <c r="BZ71" i="1"/>
  <c r="C571" i="1" s="1"/>
  <c r="F62" i="1"/>
  <c r="F71" i="1" s="1"/>
  <c r="F21" i="9" s="1"/>
  <c r="CE48" i="1"/>
  <c r="C44" i="9"/>
  <c r="E741" i="1"/>
  <c r="D76" i="9"/>
  <c r="E749" i="1"/>
  <c r="E108" i="9"/>
  <c r="E757" i="1"/>
  <c r="D140" i="9"/>
  <c r="AF71" i="1"/>
  <c r="E763" i="1"/>
  <c r="E767" i="1"/>
  <c r="H140" i="9"/>
  <c r="AJ71" i="1"/>
  <c r="H149" i="9" s="1"/>
  <c r="E172" i="9"/>
  <c r="E771" i="1"/>
  <c r="I172" i="9"/>
  <c r="E775" i="1"/>
  <c r="AR71" i="1"/>
  <c r="F204" i="9"/>
  <c r="E779" i="1"/>
  <c r="E783" i="1"/>
  <c r="AZ71" i="1"/>
  <c r="C236" i="9"/>
  <c r="G236" i="9"/>
  <c r="BD71" i="1"/>
  <c r="E787" i="1"/>
  <c r="D268" i="9"/>
  <c r="E791" i="1"/>
  <c r="BH71" i="1"/>
  <c r="C553" i="1" s="1"/>
  <c r="H268" i="9"/>
  <c r="BL71" i="1"/>
  <c r="C557" i="1" s="1"/>
  <c r="E795" i="1"/>
  <c r="E300" i="9"/>
  <c r="E799" i="1"/>
  <c r="I300" i="9"/>
  <c r="E803" i="1"/>
  <c r="BT71" i="1"/>
  <c r="C640" i="1" s="1"/>
  <c r="F332" i="9"/>
  <c r="E807" i="1"/>
  <c r="I332" i="9"/>
  <c r="E810" i="1"/>
  <c r="BS52" i="1"/>
  <c r="BS67" i="1" s="1"/>
  <c r="AV52" i="1"/>
  <c r="AV67" i="1" s="1"/>
  <c r="AV71" i="1"/>
  <c r="BZ52" i="1"/>
  <c r="BZ67" i="1"/>
  <c r="H337" i="9" s="1"/>
  <c r="AP52" i="1"/>
  <c r="AP67" i="1"/>
  <c r="J773" i="1" s="1"/>
  <c r="BQ71" i="1"/>
  <c r="F309" i="9" s="1"/>
  <c r="C623" i="1"/>
  <c r="AB52" i="1"/>
  <c r="AB67" i="1" s="1"/>
  <c r="H52" i="1"/>
  <c r="H67" i="1" s="1"/>
  <c r="AO52" i="1"/>
  <c r="AO67" i="1"/>
  <c r="F177" i="9" s="1"/>
  <c r="AO71" i="1"/>
  <c r="BL52" i="1"/>
  <c r="BL67" i="1"/>
  <c r="J795" i="1" s="1"/>
  <c r="S52" i="1"/>
  <c r="S67" i="1"/>
  <c r="K52" i="1"/>
  <c r="K67" i="1" s="1"/>
  <c r="J742" i="1" s="1"/>
  <c r="O52" i="1"/>
  <c r="O67" i="1"/>
  <c r="J746" i="1" s="1"/>
  <c r="AL52" i="1"/>
  <c r="AL67" i="1" s="1"/>
  <c r="AT52" i="1"/>
  <c r="AT67" i="1"/>
  <c r="D209" i="9" s="1"/>
  <c r="CA52" i="1"/>
  <c r="CA67" i="1"/>
  <c r="J810" i="1" s="1"/>
  <c r="CA71" i="1"/>
  <c r="R52" i="1"/>
  <c r="R67" i="1" s="1"/>
  <c r="AI52" i="1"/>
  <c r="AI67" i="1" s="1"/>
  <c r="V52" i="1"/>
  <c r="V67" i="1"/>
  <c r="J753" i="1" s="1"/>
  <c r="X52" i="1"/>
  <c r="X67" i="1" s="1"/>
  <c r="J755" i="1" s="1"/>
  <c r="X71" i="1"/>
  <c r="C117" i="9" s="1"/>
  <c r="AU52" i="1"/>
  <c r="AU67" i="1" s="1"/>
  <c r="AU71" i="1"/>
  <c r="C540" i="1" s="1"/>
  <c r="G540" i="1" s="1"/>
  <c r="BJ52" i="1"/>
  <c r="BJ67" i="1"/>
  <c r="J793" i="1" s="1"/>
  <c r="Z52" i="1"/>
  <c r="Z67" i="1"/>
  <c r="J757" i="1" s="1"/>
  <c r="Z71" i="1"/>
  <c r="BK52" i="1"/>
  <c r="BK67" i="1"/>
  <c r="G273" i="9" s="1"/>
  <c r="BT52" i="1"/>
  <c r="BT67" i="1" s="1"/>
  <c r="J803" i="1" s="1"/>
  <c r="CC52" i="1"/>
  <c r="CC67" i="1" s="1"/>
  <c r="U52" i="1"/>
  <c r="U67" i="1" s="1"/>
  <c r="G81" i="9" s="1"/>
  <c r="N52" i="1"/>
  <c r="N67" i="1"/>
  <c r="J745" i="1" s="1"/>
  <c r="BX52" i="1"/>
  <c r="BX67" i="1" s="1"/>
  <c r="BX71" i="1"/>
  <c r="W52" i="1"/>
  <c r="W67" i="1"/>
  <c r="J754" i="1" s="1"/>
  <c r="P52" i="1"/>
  <c r="P67" i="1" s="1"/>
  <c r="I49" i="9" s="1"/>
  <c r="AG52" i="1"/>
  <c r="AG67" i="1" s="1"/>
  <c r="AC52" i="1"/>
  <c r="AC67" i="1" s="1"/>
  <c r="AE52" i="1"/>
  <c r="AE67" i="1"/>
  <c r="C145" i="9" s="1"/>
  <c r="I52" i="1"/>
  <c r="I67" i="1" s="1"/>
  <c r="J740" i="1" s="1"/>
  <c r="BP52" i="1"/>
  <c r="BP67" i="1" s="1"/>
  <c r="BI52" i="1"/>
  <c r="BI67" i="1" s="1"/>
  <c r="BB52" i="1"/>
  <c r="BB67" i="1"/>
  <c r="E241" i="9" s="1"/>
  <c r="Q52" i="1"/>
  <c r="Q67" i="1" s="1"/>
  <c r="J748" i="1" s="1"/>
  <c r="AD52" i="1"/>
  <c r="AD67" i="1"/>
  <c r="J761" i="1"/>
  <c r="J786" i="1"/>
  <c r="J752" i="1"/>
  <c r="AZ52" i="1"/>
  <c r="AZ67" i="1" s="1"/>
  <c r="J783" i="1"/>
  <c r="L52" i="1"/>
  <c r="L67" i="1" s="1"/>
  <c r="BO52" i="1"/>
  <c r="BO67" i="1"/>
  <c r="AH52" i="1"/>
  <c r="AH67" i="1" s="1"/>
  <c r="F145" i="9" s="1"/>
  <c r="E52" i="1"/>
  <c r="E67" i="1"/>
  <c r="J736" i="1" s="1"/>
  <c r="AR52" i="1"/>
  <c r="AR67" i="1" s="1"/>
  <c r="Y52" i="1"/>
  <c r="Y67" i="1" s="1"/>
  <c r="D113" i="9" s="1"/>
  <c r="BH52" i="1"/>
  <c r="BH67" i="1"/>
  <c r="AJ52" i="1"/>
  <c r="AJ67" i="1" s="1"/>
  <c r="H145" i="9" s="1"/>
  <c r="BA52" i="1"/>
  <c r="BA67" i="1" s="1"/>
  <c r="AS52" i="1"/>
  <c r="AS67" i="1" s="1"/>
  <c r="C209" i="9" s="1"/>
  <c r="C52" i="1"/>
  <c r="C67" i="1" s="1"/>
  <c r="BG52" i="1"/>
  <c r="BG67" i="1" s="1"/>
  <c r="J790" i="1" s="1"/>
  <c r="AF52" i="1"/>
  <c r="AF67" i="1"/>
  <c r="D145" i="9" s="1"/>
  <c r="C502" i="1"/>
  <c r="G502" i="1" s="1"/>
  <c r="F517" i="1"/>
  <c r="C517" i="1"/>
  <c r="G517" i="1" s="1"/>
  <c r="J52" i="1"/>
  <c r="J67" i="1" s="1"/>
  <c r="BW52" i="1"/>
  <c r="BW67" i="1"/>
  <c r="J806" i="1" s="1"/>
  <c r="AQ52" i="1"/>
  <c r="AQ67" i="1"/>
  <c r="BU52" i="1"/>
  <c r="BU67" i="1" s="1"/>
  <c r="I21" i="9"/>
  <c r="BP71" i="1"/>
  <c r="R71" i="1"/>
  <c r="C511" i="1" s="1"/>
  <c r="G511" i="1" s="1"/>
  <c r="AN52" i="1"/>
  <c r="AN67" i="1"/>
  <c r="J771" i="1" s="1"/>
  <c r="C562" i="1"/>
  <c r="H505" i="1"/>
  <c r="F505" i="1"/>
  <c r="F337" i="9"/>
  <c r="J807" i="1"/>
  <c r="C241" i="9"/>
  <c r="AB71" i="1"/>
  <c r="L71" i="1"/>
  <c r="C677" i="1" s="1"/>
  <c r="AW71" i="1"/>
  <c r="G213" i="9" s="1"/>
  <c r="D305" i="9"/>
  <c r="J798" i="1"/>
  <c r="J747" i="1"/>
  <c r="P71" i="1"/>
  <c r="I53" i="9" s="1"/>
  <c r="S71" i="1"/>
  <c r="E85" i="9" s="1"/>
  <c r="E81" i="9"/>
  <c r="J750" i="1"/>
  <c r="I337" i="9"/>
  <c r="BS71" i="1"/>
  <c r="C639" i="1" s="1"/>
  <c r="C177" i="9"/>
  <c r="J769" i="1"/>
  <c r="I81" i="9"/>
  <c r="J777" i="1"/>
  <c r="E113" i="9"/>
  <c r="H17" i="9"/>
  <c r="J739" i="1"/>
  <c r="AG71" i="1"/>
  <c r="C698" i="1" s="1"/>
  <c r="J794" i="1"/>
  <c r="BK71" i="1"/>
  <c r="H113" i="9"/>
  <c r="J760" i="1"/>
  <c r="C668" i="1"/>
  <c r="C21" i="9"/>
  <c r="C510" i="1"/>
  <c r="G510" i="1" s="1"/>
  <c r="C682" i="1"/>
  <c r="C85" i="9"/>
  <c r="C213" i="9"/>
  <c r="F245" i="9"/>
  <c r="C548" i="1"/>
  <c r="C646" i="1"/>
  <c r="H341" i="9"/>
  <c r="C676" i="1"/>
  <c r="C504" i="1"/>
  <c r="G504" i="1" s="1"/>
  <c r="D245" i="9"/>
  <c r="C630" i="1"/>
  <c r="C546" i="1"/>
  <c r="C277" i="9"/>
  <c r="C552" i="1"/>
  <c r="C637" i="1"/>
  <c r="H277" i="9"/>
  <c r="C636" i="1"/>
  <c r="D277" i="9"/>
  <c r="C624" i="1"/>
  <c r="C549" i="1"/>
  <c r="G245" i="9"/>
  <c r="C541" i="1"/>
  <c r="C713" i="1"/>
  <c r="F213" i="9"/>
  <c r="C709" i="1"/>
  <c r="C537" i="1"/>
  <c r="I181" i="9"/>
  <c r="C529" i="1"/>
  <c r="C701" i="1"/>
  <c r="C697" i="1"/>
  <c r="D149" i="9"/>
  <c r="C525" i="1"/>
  <c r="G525" i="1" s="1"/>
  <c r="E117" i="9"/>
  <c r="C691" i="1"/>
  <c r="C519" i="1"/>
  <c r="G519" i="1" s="1"/>
  <c r="E737" i="1"/>
  <c r="CE62" i="1"/>
  <c r="I364" i="9" s="1"/>
  <c r="I341" i="9"/>
  <c r="C647" i="1"/>
  <c r="C572" i="1"/>
  <c r="C569" i="1"/>
  <c r="C644" i="1"/>
  <c r="F341" i="9"/>
  <c r="C565" i="1"/>
  <c r="I309" i="9"/>
  <c r="C628" i="1"/>
  <c r="C545" i="1"/>
  <c r="C245" i="9"/>
  <c r="H515" i="1"/>
  <c r="H517" i="1"/>
  <c r="I113" i="9"/>
  <c r="E209" i="9"/>
  <c r="J778" i="1"/>
  <c r="F181" i="9"/>
  <c r="C712" i="1"/>
  <c r="D49" i="9"/>
  <c r="C113" i="9"/>
  <c r="J766" i="1"/>
  <c r="G145" i="9"/>
  <c r="U71" i="1"/>
  <c r="G85" i="9" s="1"/>
  <c r="T71" i="1"/>
  <c r="AK71" i="1"/>
  <c r="C530" i="1" s="1"/>
  <c r="G530" i="1" s="1"/>
  <c r="AE71" i="1"/>
  <c r="C81" i="9"/>
  <c r="J785" i="1"/>
  <c r="BI71" i="1"/>
  <c r="C683" i="1"/>
  <c r="J763" i="1"/>
  <c r="C273" i="9"/>
  <c r="J767" i="1"/>
  <c r="J791" i="1"/>
  <c r="D273" i="9"/>
  <c r="J776" i="1"/>
  <c r="Y71" i="1"/>
  <c r="J756" i="1"/>
  <c r="H501" i="1"/>
  <c r="F501" i="1"/>
  <c r="BU71" i="1"/>
  <c r="C641" i="1" s="1"/>
  <c r="AN71" i="1"/>
  <c r="J774" i="1"/>
  <c r="H177" i="9"/>
  <c r="J71" i="1"/>
  <c r="BE71" i="1"/>
  <c r="H245" i="9" s="1"/>
  <c r="F497" i="1"/>
  <c r="H497" i="1"/>
  <c r="C542" i="1"/>
  <c r="C631" i="1"/>
  <c r="E53" i="9"/>
  <c r="G277" i="9"/>
  <c r="C635" i="1"/>
  <c r="C556" i="1"/>
  <c r="C526" i="1"/>
  <c r="G526" i="1" s="1"/>
  <c r="E149" i="9"/>
  <c r="D181" i="9"/>
  <c r="G532" i="1"/>
  <c r="C704" i="1"/>
  <c r="C512" i="1"/>
  <c r="G512" i="1" s="1"/>
  <c r="C684" i="1"/>
  <c r="C681" i="1"/>
  <c r="C521" i="1"/>
  <c r="G117" i="9"/>
  <c r="C693" i="1"/>
  <c r="G546" i="1"/>
  <c r="C428" i="1"/>
  <c r="C441" i="1" s="1"/>
  <c r="E816" i="1"/>
  <c r="G537" i="1"/>
  <c r="G545" i="1"/>
  <c r="H499" i="1"/>
  <c r="H511" i="1"/>
  <c r="G529" i="1"/>
  <c r="C686" i="1"/>
  <c r="C514" i="1"/>
  <c r="G514" i="1"/>
  <c r="C685" i="1"/>
  <c r="C513" i="1"/>
  <c r="F85" i="9"/>
  <c r="C524" i="1"/>
  <c r="G524" i="1" s="1"/>
  <c r="C634" i="1"/>
  <c r="E277" i="9"/>
  <c r="C554" i="1"/>
  <c r="C518" i="1"/>
  <c r="G518" i="1" s="1"/>
  <c r="C690" i="1"/>
  <c r="D117" i="9"/>
  <c r="C550" i="1"/>
  <c r="G550" i="1"/>
  <c r="C614" i="1"/>
  <c r="C715" i="1" s="1"/>
  <c r="C53" i="9"/>
  <c r="C675" i="1"/>
  <c r="C503" i="1"/>
  <c r="G503" i="1" s="1"/>
  <c r="C566" i="1"/>
  <c r="C341" i="9"/>
  <c r="CE71" i="1"/>
  <c r="C716" i="1" s="1"/>
  <c r="C705" i="1"/>
  <c r="E181" i="9"/>
  <c r="C533" i="1"/>
  <c r="G521" i="1"/>
  <c r="G513" i="1"/>
  <c r="G533" i="1"/>
  <c r="E612" i="1"/>
  <c r="F624" i="1"/>
  <c r="F711" i="1"/>
  <c r="F700" i="1"/>
  <c r="F709" i="1"/>
  <c r="F707" i="1"/>
  <c r="F696" i="1"/>
  <c r="F713" i="1"/>
  <c r="F645" i="1"/>
  <c r="F632" i="1"/>
  <c r="F708" i="1"/>
  <c r="F706" i="1"/>
  <c r="F638" i="1"/>
  <c r="F689" i="1"/>
  <c r="F629" i="1"/>
  <c r="F636" i="1"/>
  <c r="F630" i="1"/>
  <c r="F631" i="1"/>
  <c r="F634" i="1"/>
  <c r="F712" i="1"/>
  <c r="F686" i="1"/>
  <c r="F671" i="1"/>
  <c r="F640" i="1"/>
  <c r="F639" i="1"/>
  <c r="F672" i="1"/>
  <c r="F641" i="1"/>
  <c r="F679" i="1"/>
  <c r="F644" i="1"/>
  <c r="F677" i="1"/>
  <c r="F675" i="1"/>
  <c r="F642" i="1"/>
  <c r="F633" i="1"/>
  <c r="F627" i="1"/>
  <c r="F687" i="1"/>
  <c r="F676" i="1"/>
  <c r="F674" i="1"/>
  <c r="F683" i="1"/>
  <c r="F688" i="1"/>
  <c r="F646" i="1"/>
  <c r="F625" i="1"/>
  <c r="F695" i="1"/>
  <c r="F693" i="1"/>
  <c r="F682" i="1"/>
  <c r="F691" i="1"/>
  <c r="F710" i="1"/>
  <c r="F694" i="1"/>
  <c r="F626" i="1"/>
  <c r="F692" i="1"/>
  <c r="F701" i="1"/>
  <c r="F690" i="1"/>
  <c r="F704" i="1"/>
  <c r="F670" i="1"/>
  <c r="F637" i="1"/>
  <c r="F678" i="1"/>
  <c r="J630" i="1"/>
  <c r="J693" i="1" s="1"/>
  <c r="J678" i="1"/>
  <c r="J696" i="1"/>
  <c r="J694" i="1"/>
  <c r="J707" i="1"/>
  <c r="J687" i="1"/>
  <c r="J698" i="1"/>
  <c r="J643" i="1"/>
  <c r="J634" i="1"/>
  <c r="J632" i="1"/>
  <c r="J682" i="1"/>
  <c r="J639" i="1"/>
  <c r="J695" i="1"/>
  <c r="J691" i="1"/>
  <c r="J708" i="1"/>
  <c r="J700" i="1"/>
  <c r="J685" i="1"/>
  <c r="J699" i="1"/>
  <c r="J716" i="1"/>
  <c r="J646" i="1"/>
  <c r="J675" i="1"/>
  <c r="J674" i="1"/>
  <c r="J636" i="1"/>
  <c r="J704" i="1"/>
  <c r="J638" i="1"/>
  <c r="J670" i="1"/>
  <c r="J676" i="1"/>
  <c r="J706" i="1"/>
  <c r="J701" i="1"/>
  <c r="J709" i="1"/>
  <c r="J668" i="1"/>
  <c r="J644" i="1"/>
  <c r="J669" i="1"/>
  <c r="K644" i="1"/>
  <c r="K716" i="1"/>
  <c r="C337" i="9" l="1"/>
  <c r="J804" i="1"/>
  <c r="E765" i="1"/>
  <c r="AH71" i="1"/>
  <c r="F140" i="9"/>
  <c r="D12" i="9"/>
  <c r="E735" i="1"/>
  <c r="D71" i="1"/>
  <c r="J741" i="1"/>
  <c r="C49" i="9"/>
  <c r="J743" i="1"/>
  <c r="E49" i="9"/>
  <c r="E305" i="9"/>
  <c r="J799" i="1"/>
  <c r="G113" i="9"/>
  <c r="J759" i="1"/>
  <c r="J779" i="1"/>
  <c r="F209" i="9"/>
  <c r="I108" i="9"/>
  <c r="E761" i="1"/>
  <c r="AD71" i="1"/>
  <c r="AT71" i="1"/>
  <c r="D204" i="9"/>
  <c r="E777" i="1"/>
  <c r="BJ71" i="1"/>
  <c r="F268" i="9"/>
  <c r="E793" i="1"/>
  <c r="G332" i="9"/>
  <c r="E808" i="1"/>
  <c r="BY71" i="1"/>
  <c r="J792" i="1"/>
  <c r="E273" i="9"/>
  <c r="E797" i="1"/>
  <c r="BN71" i="1"/>
  <c r="C300" i="9"/>
  <c r="J784" i="1"/>
  <c r="D241" i="9"/>
  <c r="E145" i="9"/>
  <c r="J764" i="1"/>
  <c r="J802" i="1"/>
  <c r="H305" i="9"/>
  <c r="E753" i="1"/>
  <c r="V71" i="1"/>
  <c r="H76" i="9"/>
  <c r="G172" i="9"/>
  <c r="E773" i="1"/>
  <c r="AP71" i="1"/>
  <c r="E789" i="1"/>
  <c r="BF71" i="1"/>
  <c r="I236" i="9"/>
  <c r="D332" i="9"/>
  <c r="E805" i="1"/>
  <c r="BV71" i="1"/>
  <c r="J734" i="1"/>
  <c r="J815" i="1" s="1"/>
  <c r="CE67" i="1"/>
  <c r="C17" i="9"/>
  <c r="E781" i="1"/>
  <c r="AX71" i="1"/>
  <c r="H204" i="9"/>
  <c r="J775" i="1"/>
  <c r="I177" i="9"/>
  <c r="J812" i="1"/>
  <c r="D369" i="9"/>
  <c r="J749" i="1"/>
  <c r="D81" i="9"/>
  <c r="G44" i="9"/>
  <c r="E745" i="1"/>
  <c r="N71" i="1"/>
  <c r="C172" i="9"/>
  <c r="E769" i="1"/>
  <c r="AL71" i="1"/>
  <c r="E236" i="9"/>
  <c r="BB71" i="1"/>
  <c r="E785" i="1"/>
  <c r="E801" i="1"/>
  <c r="G300" i="9"/>
  <c r="BR71" i="1"/>
  <c r="F44" i="9"/>
  <c r="E744" i="1"/>
  <c r="M71" i="1"/>
  <c r="E811" i="1"/>
  <c r="CB71" i="1"/>
  <c r="H44" i="9"/>
  <c r="O71" i="1"/>
  <c r="B446" i="1"/>
  <c r="D242" i="1"/>
  <c r="AW72" i="10"/>
  <c r="E779" i="10"/>
  <c r="BM72" i="10"/>
  <c r="E795" i="10"/>
  <c r="C702" i="1"/>
  <c r="C499" i="1"/>
  <c r="G499" i="1" s="1"/>
  <c r="AA71" i="1"/>
  <c r="CE52" i="1"/>
  <c r="D85" i="9"/>
  <c r="J762" i="1"/>
  <c r="H273" i="9"/>
  <c r="J772" i="1"/>
  <c r="F12" i="9"/>
  <c r="C561" i="1"/>
  <c r="C621" i="1"/>
  <c r="H81" i="9"/>
  <c r="E760" i="1"/>
  <c r="G140" i="9"/>
  <c r="AI71" i="1"/>
  <c r="E332" i="9"/>
  <c r="BW71" i="1"/>
  <c r="E12" i="9"/>
  <c r="E736" i="1"/>
  <c r="E71" i="1"/>
  <c r="E738" i="1"/>
  <c r="G71" i="1"/>
  <c r="C418" i="1"/>
  <c r="D438" i="1"/>
  <c r="E755" i="1"/>
  <c r="C108" i="9"/>
  <c r="F14" i="6"/>
  <c r="O815" i="1"/>
  <c r="T815" i="1"/>
  <c r="C471" i="1"/>
  <c r="F10" i="6"/>
  <c r="D339" i="1"/>
  <c r="D26" i="9"/>
  <c r="N735" i="1"/>
  <c r="N815" i="1" s="1"/>
  <c r="CE75" i="1"/>
  <c r="CF77" i="10"/>
  <c r="CA52" i="10" s="1"/>
  <c r="CA67" i="10" s="1"/>
  <c r="J809" i="10" s="1"/>
  <c r="J52" i="10"/>
  <c r="J67" i="10" s="1"/>
  <c r="J740" i="10" s="1"/>
  <c r="Y52" i="10"/>
  <c r="Y67" i="10" s="1"/>
  <c r="J755" i="10" s="1"/>
  <c r="Q52" i="10"/>
  <c r="Q67" i="10" s="1"/>
  <c r="J747" i="10" s="1"/>
  <c r="I52" i="10"/>
  <c r="I67" i="10" s="1"/>
  <c r="J739" i="10" s="1"/>
  <c r="BZ52" i="10"/>
  <c r="BZ67" i="10" s="1"/>
  <c r="J808" i="10" s="1"/>
  <c r="AT52" i="10"/>
  <c r="AT67" i="10" s="1"/>
  <c r="J776" i="10" s="1"/>
  <c r="P815" i="10"/>
  <c r="BV52" i="10"/>
  <c r="BV67" i="10" s="1"/>
  <c r="J804" i="10" s="1"/>
  <c r="AP52" i="10"/>
  <c r="AP67" i="10" s="1"/>
  <c r="J772" i="10" s="1"/>
  <c r="BX52" i="10"/>
  <c r="BX67" i="10" s="1"/>
  <c r="J806" i="10" s="1"/>
  <c r="BH52" i="10"/>
  <c r="BH67" i="10" s="1"/>
  <c r="J790" i="10" s="1"/>
  <c r="AR52" i="10"/>
  <c r="AR67" i="10" s="1"/>
  <c r="J774" i="10" s="1"/>
  <c r="AB52" i="10"/>
  <c r="AB67" i="10" s="1"/>
  <c r="J758" i="10" s="1"/>
  <c r="D611" i="10"/>
  <c r="J637" i="1"/>
  <c r="J681" i="1"/>
  <c r="J712" i="1"/>
  <c r="J679" i="1"/>
  <c r="J672" i="1"/>
  <c r="J633" i="1"/>
  <c r="J705" i="1"/>
  <c r="J645" i="1"/>
  <c r="J640" i="1"/>
  <c r="J673" i="1"/>
  <c r="J692" i="1"/>
  <c r="J683" i="1"/>
  <c r="J702" i="1"/>
  <c r="J697" i="1"/>
  <c r="J680" i="1"/>
  <c r="J689" i="1"/>
  <c r="F628" i="1"/>
  <c r="F698" i="1"/>
  <c r="F697" i="1"/>
  <c r="F668" i="1"/>
  <c r="F715" i="1" s="1"/>
  <c r="F673" i="1"/>
  <c r="F635" i="1"/>
  <c r="F702" i="1"/>
  <c r="F669" i="1"/>
  <c r="F699" i="1"/>
  <c r="F643" i="1"/>
  <c r="F705" i="1"/>
  <c r="F685" i="1"/>
  <c r="F681" i="1"/>
  <c r="F684" i="1"/>
  <c r="F680" i="1"/>
  <c r="F703" i="1"/>
  <c r="F716" i="1"/>
  <c r="F647" i="1"/>
  <c r="I373" i="9"/>
  <c r="C648" i="1"/>
  <c r="M716" i="1" s="1"/>
  <c r="Y816" i="1" s="1"/>
  <c r="D615" i="1"/>
  <c r="I149" i="9"/>
  <c r="C671" i="1"/>
  <c r="C505" i="1"/>
  <c r="G505" i="1" s="1"/>
  <c r="H309" i="9"/>
  <c r="E177" i="9"/>
  <c r="E337" i="9"/>
  <c r="C696" i="1"/>
  <c r="C149" i="9"/>
  <c r="G49" i="9"/>
  <c r="C538" i="1"/>
  <c r="G538" i="1" s="1"/>
  <c r="C558" i="1"/>
  <c r="I305" i="9"/>
  <c r="AY71" i="1"/>
  <c r="G177" i="9"/>
  <c r="H49" i="9"/>
  <c r="E213" i="9"/>
  <c r="C689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K611" i="10"/>
  <c r="C464" i="10"/>
  <c r="N815" i="10"/>
  <c r="I76" i="9"/>
  <c r="E754" i="1"/>
  <c r="W71" i="1"/>
  <c r="C420" i="1"/>
  <c r="B28" i="4"/>
  <c r="N772" i="1"/>
  <c r="F186" i="9"/>
  <c r="AG72" i="10"/>
  <c r="E763" i="10"/>
  <c r="J647" i="1"/>
  <c r="J703" i="1"/>
  <c r="J686" i="1"/>
  <c r="J635" i="1"/>
  <c r="J688" i="1"/>
  <c r="J677" i="1"/>
  <c r="J710" i="1"/>
  <c r="J690" i="1"/>
  <c r="J684" i="1"/>
  <c r="J631" i="1"/>
  <c r="J715" i="1" s="1"/>
  <c r="J641" i="1"/>
  <c r="J713" i="1"/>
  <c r="J711" i="1"/>
  <c r="J671" i="1"/>
  <c r="J642" i="1"/>
  <c r="C509" i="1"/>
  <c r="G509" i="1" s="1"/>
  <c r="C564" i="1"/>
  <c r="E309" i="9"/>
  <c r="I17" i="9"/>
  <c r="J809" i="1"/>
  <c r="I277" i="9"/>
  <c r="AC71" i="1"/>
  <c r="E17" i="9"/>
  <c r="J765" i="1"/>
  <c r="F273" i="9"/>
  <c r="C534" i="1"/>
  <c r="G534" i="1" s="1"/>
  <c r="C706" i="1"/>
  <c r="E746" i="1"/>
  <c r="I204" i="9"/>
  <c r="H172" i="9"/>
  <c r="AQ71" i="1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Y72" i="10"/>
  <c r="E755" i="10"/>
  <c r="AC72" i="10"/>
  <c r="E759" i="10"/>
  <c r="E775" i="10"/>
  <c r="AS72" i="10"/>
  <c r="BI72" i="10"/>
  <c r="E791" i="10"/>
  <c r="E807" i="10"/>
  <c r="BY72" i="10"/>
  <c r="D364" i="9"/>
  <c r="CC71" i="1"/>
  <c r="D464" i="1"/>
  <c r="D465" i="1" s="1"/>
  <c r="K815" i="1"/>
  <c r="H154" i="9"/>
  <c r="N767" i="1"/>
  <c r="I367" i="9"/>
  <c r="H816" i="1"/>
  <c r="M815" i="1"/>
  <c r="C72" i="10"/>
  <c r="E733" i="10"/>
  <c r="E814" i="10" s="1"/>
  <c r="CE62" i="10"/>
  <c r="H71" i="1"/>
  <c r="BO71" i="1"/>
  <c r="D373" i="1"/>
  <c r="D434" i="1"/>
  <c r="L815" i="1"/>
  <c r="D292" i="1"/>
  <c r="C58" i="9"/>
  <c r="N741" i="1"/>
  <c r="N744" i="1"/>
  <c r="N756" i="1"/>
  <c r="N750" i="1"/>
  <c r="H523" i="10"/>
  <c r="C468" i="10"/>
  <c r="E205" i="10"/>
  <c r="C475" i="10" s="1"/>
  <c r="C440" i="10"/>
  <c r="L815" i="10"/>
  <c r="Q72" i="10"/>
  <c r="E747" i="10"/>
  <c r="I72" i="10"/>
  <c r="E739" i="10"/>
  <c r="K72" i="10"/>
  <c r="E741" i="10"/>
  <c r="S72" i="10"/>
  <c r="E749" i="10"/>
  <c r="G705" i="10"/>
  <c r="G689" i="10"/>
  <c r="G706" i="10"/>
  <c r="G682" i="10"/>
  <c r="G643" i="10"/>
  <c r="G639" i="10"/>
  <c r="G635" i="10"/>
  <c r="G631" i="10"/>
  <c r="G704" i="10"/>
  <c r="G673" i="10"/>
  <c r="G698" i="10"/>
  <c r="G667" i="10"/>
  <c r="G714" i="10" s="1"/>
  <c r="G696" i="10"/>
  <c r="G688" i="10"/>
  <c r="G675" i="10"/>
  <c r="G679" i="10"/>
  <c r="G627" i="10"/>
  <c r="G711" i="10"/>
  <c r="G697" i="10"/>
  <c r="G708" i="10"/>
  <c r="G691" i="10"/>
  <c r="G674" i="10"/>
  <c r="G641" i="10"/>
  <c r="G637" i="10"/>
  <c r="G633" i="10"/>
  <c r="G629" i="10"/>
  <c r="G695" i="10"/>
  <c r="G671" i="10"/>
  <c r="G669" i="10"/>
  <c r="G644" i="10"/>
  <c r="G710" i="10"/>
  <c r="G677" i="10"/>
  <c r="G683" i="10"/>
  <c r="G626" i="10"/>
  <c r="N814" i="10"/>
  <c r="D435" i="10"/>
  <c r="D437" i="10"/>
  <c r="C669" i="10"/>
  <c r="C497" i="10"/>
  <c r="M72" i="10"/>
  <c r="E743" i="10"/>
  <c r="U72" i="10"/>
  <c r="E751" i="10"/>
  <c r="AO72" i="10"/>
  <c r="E771" i="10"/>
  <c r="C549" i="10"/>
  <c r="C613" i="10"/>
  <c r="BU72" i="10"/>
  <c r="E803" i="10"/>
  <c r="G680" i="10"/>
  <c r="G676" i="10"/>
  <c r="G703" i="10"/>
  <c r="G700" i="10"/>
  <c r="G715" i="10"/>
  <c r="G636" i="10"/>
  <c r="G670" i="10"/>
  <c r="G707" i="10"/>
  <c r="G709" i="10"/>
  <c r="G72" i="10"/>
  <c r="E737" i="10"/>
  <c r="O72" i="10"/>
  <c r="E745" i="10"/>
  <c r="C515" i="10"/>
  <c r="C687" i="10"/>
  <c r="AK72" i="10"/>
  <c r="E767" i="10"/>
  <c r="BA72" i="10"/>
  <c r="E783" i="10"/>
  <c r="BQ72" i="10"/>
  <c r="E799" i="10"/>
  <c r="C428" i="10"/>
  <c r="C447" i="10"/>
  <c r="D366" i="10"/>
  <c r="D371" i="10" s="1"/>
  <c r="D390" i="10" s="1"/>
  <c r="D392" i="10" s="1"/>
  <c r="D395" i="10" s="1"/>
  <c r="J72" i="10"/>
  <c r="E740" i="10"/>
  <c r="N72" i="10"/>
  <c r="E744" i="10"/>
  <c r="C519" i="10"/>
  <c r="C695" i="10"/>
  <c r="C699" i="10"/>
  <c r="C703" i="10"/>
  <c r="C707" i="10"/>
  <c r="C539" i="10"/>
  <c r="G539" i="10" s="1"/>
  <c r="C543" i="10"/>
  <c r="C547" i="10"/>
  <c r="C617" i="10"/>
  <c r="C634" i="10"/>
  <c r="C559" i="10"/>
  <c r="C638" i="10"/>
  <c r="C642" i="10"/>
  <c r="C646" i="10"/>
  <c r="D338" i="10"/>
  <c r="C481" i="10" s="1"/>
  <c r="P72" i="10"/>
  <c r="E746" i="10"/>
  <c r="T72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AB72" i="10" l="1"/>
  <c r="E758" i="10"/>
  <c r="AR72" i="10"/>
  <c r="E774" i="10"/>
  <c r="BP72" i="10"/>
  <c r="E798" i="10"/>
  <c r="C508" i="10"/>
  <c r="C680" i="10"/>
  <c r="H543" i="10"/>
  <c r="G543" i="10"/>
  <c r="H519" i="10"/>
  <c r="G519" i="10"/>
  <c r="J738" i="1"/>
  <c r="G17" i="9"/>
  <c r="I273" i="9"/>
  <c r="J796" i="1"/>
  <c r="D672" i="1"/>
  <c r="M672" i="1" s="1"/>
  <c r="D687" i="1"/>
  <c r="M687" i="1" s="1"/>
  <c r="D684" i="1"/>
  <c r="M684" i="1" s="1"/>
  <c r="D629" i="1"/>
  <c r="D710" i="1"/>
  <c r="M710" i="1" s="1"/>
  <c r="D644" i="1"/>
  <c r="D632" i="1"/>
  <c r="D671" i="1"/>
  <c r="M671" i="1" s="1"/>
  <c r="D626" i="1"/>
  <c r="D692" i="1"/>
  <c r="M692" i="1" s="1"/>
  <c r="D642" i="1"/>
  <c r="D620" i="1"/>
  <c r="D668" i="1"/>
  <c r="M668" i="1" s="1"/>
  <c r="D645" i="1"/>
  <c r="D617" i="1"/>
  <c r="D634" i="1"/>
  <c r="D641" i="1"/>
  <c r="D622" i="1"/>
  <c r="D674" i="1"/>
  <c r="M674" i="1" s="1"/>
  <c r="D669" i="1"/>
  <c r="M669" i="1" s="1"/>
  <c r="D680" i="1"/>
  <c r="M680" i="1" s="1"/>
  <c r="D704" i="1"/>
  <c r="M704" i="1" s="1"/>
  <c r="D697" i="1"/>
  <c r="M697" i="1" s="1"/>
  <c r="D638" i="1"/>
  <c r="D633" i="1"/>
  <c r="D700" i="1"/>
  <c r="M700" i="1" s="1"/>
  <c r="D716" i="1"/>
  <c r="D691" i="1"/>
  <c r="M691" i="1" s="1"/>
  <c r="D643" i="1"/>
  <c r="D639" i="1"/>
  <c r="D685" i="1"/>
  <c r="M685" i="1" s="1"/>
  <c r="D703" i="1"/>
  <c r="M703" i="1" s="1"/>
  <c r="D646" i="1"/>
  <c r="D623" i="1"/>
  <c r="D709" i="1"/>
  <c r="M709" i="1" s="1"/>
  <c r="D673" i="1"/>
  <c r="M673" i="1" s="1"/>
  <c r="D619" i="1"/>
  <c r="D628" i="1"/>
  <c r="D690" i="1"/>
  <c r="M690" i="1" s="1"/>
  <c r="D670" i="1"/>
  <c r="M670" i="1" s="1"/>
  <c r="D708" i="1"/>
  <c r="M708" i="1" s="1"/>
  <c r="D686" i="1"/>
  <c r="M686" i="1" s="1"/>
  <c r="D636" i="1"/>
  <c r="D677" i="1"/>
  <c r="M677" i="1" s="1"/>
  <c r="D695" i="1"/>
  <c r="M695" i="1" s="1"/>
  <c r="D705" i="1"/>
  <c r="M705" i="1" s="1"/>
  <c r="D707" i="1"/>
  <c r="M707" i="1" s="1"/>
  <c r="D627" i="1"/>
  <c r="D688" i="1"/>
  <c r="M688" i="1" s="1"/>
  <c r="D699" i="1"/>
  <c r="M699" i="1" s="1"/>
  <c r="D702" i="1"/>
  <c r="M702" i="1" s="1"/>
  <c r="D640" i="1"/>
  <c r="D683" i="1"/>
  <c r="M683" i="1" s="1"/>
  <c r="D711" i="1"/>
  <c r="M711" i="1" s="1"/>
  <c r="D637" i="1"/>
  <c r="D621" i="1"/>
  <c r="D679" i="1"/>
  <c r="M679" i="1" s="1"/>
  <c r="D675" i="1"/>
  <c r="M675" i="1" s="1"/>
  <c r="D713" i="1"/>
  <c r="M713" i="1" s="1"/>
  <c r="D689" i="1"/>
  <c r="M689" i="1" s="1"/>
  <c r="D624" i="1"/>
  <c r="D631" i="1"/>
  <c r="D694" i="1"/>
  <c r="M694" i="1" s="1"/>
  <c r="D712" i="1"/>
  <c r="M712" i="1" s="1"/>
  <c r="D693" i="1"/>
  <c r="M693" i="1" s="1"/>
  <c r="D630" i="1"/>
  <c r="D698" i="1"/>
  <c r="M698" i="1" s="1"/>
  <c r="D701" i="1"/>
  <c r="M701" i="1" s="1"/>
  <c r="D625" i="1"/>
  <c r="D706" i="1"/>
  <c r="M706" i="1" s="1"/>
  <c r="D647" i="1"/>
  <c r="D678" i="1"/>
  <c r="M678" i="1" s="1"/>
  <c r="D618" i="1"/>
  <c r="D682" i="1"/>
  <c r="M682" i="1" s="1"/>
  <c r="D616" i="1"/>
  <c r="D715" i="1" s="1"/>
  <c r="D696" i="1"/>
  <c r="M696" i="1" s="1"/>
  <c r="D681" i="1"/>
  <c r="M681" i="1" s="1"/>
  <c r="D676" i="1"/>
  <c r="M676" i="1" s="1"/>
  <c r="D635" i="1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C497" i="1"/>
  <c r="G497" i="1" s="1"/>
  <c r="C669" i="1"/>
  <c r="D21" i="9"/>
  <c r="AL72" i="10"/>
  <c r="E768" i="10"/>
  <c r="AT72" i="10"/>
  <c r="E776" i="10"/>
  <c r="BB72" i="10"/>
  <c r="E784" i="10"/>
  <c r="BJ72" i="10"/>
  <c r="E792" i="10"/>
  <c r="BR72" i="10"/>
  <c r="E800" i="10"/>
  <c r="BZ72" i="10"/>
  <c r="E808" i="10"/>
  <c r="F544" i="1"/>
  <c r="H544" i="1"/>
  <c r="H536" i="1"/>
  <c r="F536" i="1"/>
  <c r="F528" i="1"/>
  <c r="H528" i="1"/>
  <c r="F520" i="1"/>
  <c r="H520" i="1"/>
  <c r="C674" i="10"/>
  <c r="C502" i="10"/>
  <c r="G502" i="10" s="1"/>
  <c r="H515" i="10"/>
  <c r="G515" i="10"/>
  <c r="C499" i="10"/>
  <c r="G499" i="10" s="1"/>
  <c r="C671" i="10"/>
  <c r="D614" i="10"/>
  <c r="C647" i="10"/>
  <c r="M715" i="10" s="1"/>
  <c r="Z815" i="10" s="1"/>
  <c r="C705" i="10"/>
  <c r="C533" i="10"/>
  <c r="G533" i="10" s="1"/>
  <c r="C505" i="10"/>
  <c r="G505" i="10" s="1"/>
  <c r="C677" i="10"/>
  <c r="D341" i="1"/>
  <c r="C481" i="1" s="1"/>
  <c r="C50" i="8"/>
  <c r="D309" i="9"/>
  <c r="C627" i="1"/>
  <c r="C560" i="1"/>
  <c r="C495" i="10"/>
  <c r="C667" i="10"/>
  <c r="C714" i="10" s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C522" i="1"/>
  <c r="G522" i="1" s="1"/>
  <c r="C694" i="1"/>
  <c r="H117" i="9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37" i="10"/>
  <c r="C557" i="10"/>
  <c r="C616" i="1"/>
  <c r="E623" i="1" s="1"/>
  <c r="C543" i="1"/>
  <c r="H213" i="9"/>
  <c r="C619" i="1"/>
  <c r="C559" i="1"/>
  <c r="C309" i="9"/>
  <c r="AJ72" i="10"/>
  <c r="E766" i="10"/>
  <c r="BH72" i="10"/>
  <c r="E790" i="10"/>
  <c r="C545" i="10"/>
  <c r="C629" i="10"/>
  <c r="J629" i="10" s="1"/>
  <c r="C565" i="10"/>
  <c r="C640" i="10"/>
  <c r="C511" i="10"/>
  <c r="C683" i="10"/>
  <c r="C126" i="8"/>
  <c r="D391" i="1"/>
  <c r="C517" i="10"/>
  <c r="C689" i="10"/>
  <c r="F32" i="6"/>
  <c r="C478" i="1"/>
  <c r="C305" i="9"/>
  <c r="J797" i="1"/>
  <c r="C536" i="1"/>
  <c r="G536" i="1" s="1"/>
  <c r="H181" i="9"/>
  <c r="C708" i="1"/>
  <c r="R52" i="10"/>
  <c r="R67" i="10" s="1"/>
  <c r="J748" i="10" s="1"/>
  <c r="AG52" i="10"/>
  <c r="AG67" i="10" s="1"/>
  <c r="J763" i="10" s="1"/>
  <c r="BM52" i="10"/>
  <c r="BM67" i="10" s="1"/>
  <c r="J795" i="10" s="1"/>
  <c r="C102" i="8"/>
  <c r="C482" i="1"/>
  <c r="C498" i="1"/>
  <c r="G498" i="1" s="1"/>
  <c r="E21" i="9"/>
  <c r="C670" i="1"/>
  <c r="J816" i="1"/>
  <c r="I369" i="9"/>
  <c r="C433" i="1"/>
  <c r="C687" i="1"/>
  <c r="C515" i="1"/>
  <c r="G515" i="1" s="1"/>
  <c r="H85" i="9"/>
  <c r="AD72" i="10"/>
  <c r="E760" i="10"/>
  <c r="AN72" i="10"/>
  <c r="E770" i="10"/>
  <c r="BD72" i="10"/>
  <c r="E786" i="10"/>
  <c r="BT72" i="10"/>
  <c r="E802" i="10"/>
  <c r="CB72" i="10"/>
  <c r="E810" i="10"/>
  <c r="C684" i="10"/>
  <c r="C512" i="10"/>
  <c r="C561" i="10"/>
  <c r="C622" i="10"/>
  <c r="C701" i="10"/>
  <c r="C529" i="10"/>
  <c r="H549" i="10"/>
  <c r="G549" i="10"/>
  <c r="H498" i="1"/>
  <c r="F498" i="1"/>
  <c r="C675" i="10"/>
  <c r="C503" i="10"/>
  <c r="G503" i="10" s="1"/>
  <c r="C681" i="10"/>
  <c r="C509" i="10"/>
  <c r="C501" i="1"/>
  <c r="G501" i="1" s="1"/>
  <c r="H21" i="9"/>
  <c r="C673" i="1"/>
  <c r="C633" i="10"/>
  <c r="C553" i="10"/>
  <c r="C521" i="10"/>
  <c r="C693" i="10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C672" i="1"/>
  <c r="C500" i="1"/>
  <c r="G500" i="1" s="1"/>
  <c r="G21" i="9"/>
  <c r="H53" i="9"/>
  <c r="C680" i="1"/>
  <c r="C508" i="1"/>
  <c r="G508" i="1" s="1"/>
  <c r="C563" i="1"/>
  <c r="G309" i="9"/>
  <c r="C626" i="1"/>
  <c r="H628" i="1" s="1"/>
  <c r="E245" i="9"/>
  <c r="C632" i="1"/>
  <c r="C547" i="1"/>
  <c r="C642" i="1"/>
  <c r="D341" i="9"/>
  <c r="C567" i="1"/>
  <c r="I245" i="9"/>
  <c r="C629" i="1"/>
  <c r="I629" i="1" s="1"/>
  <c r="C551" i="1"/>
  <c r="G341" i="9"/>
  <c r="C570" i="1"/>
  <c r="C645" i="1"/>
  <c r="L647" i="1" s="1"/>
  <c r="C711" i="1"/>
  <c r="D213" i="9"/>
  <c r="C539" i="1"/>
  <c r="G539" i="1" s="1"/>
  <c r="AZ72" i="10"/>
  <c r="E782" i="10"/>
  <c r="BX72" i="10"/>
  <c r="E806" i="10"/>
  <c r="F516" i="1"/>
  <c r="H516" i="1"/>
  <c r="C673" i="10"/>
  <c r="C501" i="10"/>
  <c r="G501" i="10" s="1"/>
  <c r="J735" i="1"/>
  <c r="D17" i="9"/>
  <c r="J800" i="1"/>
  <c r="F305" i="9"/>
  <c r="AO52" i="10"/>
  <c r="AO67" i="10" s="1"/>
  <c r="J771" i="10" s="1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AF72" i="10"/>
  <c r="E762" i="10"/>
  <c r="AV72" i="10"/>
  <c r="E778" i="10"/>
  <c r="BL72" i="10"/>
  <c r="E794" i="10"/>
  <c r="Z72" i="10"/>
  <c r="E756" i="10"/>
  <c r="AH72" i="10"/>
  <c r="E764" i="10"/>
  <c r="AP72" i="10"/>
  <c r="E772" i="10"/>
  <c r="AX72" i="10"/>
  <c r="E780" i="10"/>
  <c r="BF72" i="10"/>
  <c r="E788" i="10"/>
  <c r="BN72" i="10"/>
  <c r="E796" i="10"/>
  <c r="BV72" i="10"/>
  <c r="E804" i="10"/>
  <c r="CC72" i="10"/>
  <c r="E811" i="10"/>
  <c r="F540" i="1"/>
  <c r="H540" i="1"/>
  <c r="F532" i="1"/>
  <c r="H532" i="1"/>
  <c r="H524" i="1"/>
  <c r="F524" i="1"/>
  <c r="C506" i="10"/>
  <c r="G506" i="10" s="1"/>
  <c r="C678" i="10"/>
  <c r="C507" i="10"/>
  <c r="C679" i="10"/>
  <c r="F550" i="1"/>
  <c r="H550" i="1"/>
  <c r="C513" i="10"/>
  <c r="C685" i="10"/>
  <c r="G497" i="10"/>
  <c r="H497" i="10"/>
  <c r="C427" i="10"/>
  <c r="C441" i="10" s="1"/>
  <c r="E815" i="10"/>
  <c r="CE72" i="10"/>
  <c r="C715" i="10" s="1"/>
  <c r="C569" i="10"/>
  <c r="C644" i="10"/>
  <c r="L646" i="10" s="1"/>
  <c r="C709" i="10"/>
  <c r="C537" i="10"/>
  <c r="G537" i="10" s="1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G625" i="1" s="1"/>
  <c r="C544" i="1"/>
  <c r="G544" i="1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568" i="1"/>
  <c r="C643" i="1"/>
  <c r="E341" i="9"/>
  <c r="C630" i="10"/>
  <c r="K643" i="10" s="1"/>
  <c r="C541" i="10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F522" i="1" l="1"/>
  <c r="H522" i="1"/>
  <c r="F510" i="1"/>
  <c r="H510" i="1"/>
  <c r="F513" i="1"/>
  <c r="H513" i="1"/>
  <c r="C142" i="8"/>
  <c r="D39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E710" i="1"/>
  <c r="E693" i="1"/>
  <c r="E639" i="1"/>
  <c r="E697" i="1"/>
  <c r="E641" i="1"/>
  <c r="E680" i="1"/>
  <c r="E708" i="1"/>
  <c r="E631" i="1"/>
  <c r="E626" i="1"/>
  <c r="E673" i="1"/>
  <c r="E644" i="1"/>
  <c r="E645" i="1"/>
  <c r="E696" i="1"/>
  <c r="E632" i="1"/>
  <c r="E690" i="1"/>
  <c r="E678" i="1"/>
  <c r="E713" i="1"/>
  <c r="E679" i="1"/>
  <c r="E625" i="1"/>
  <c r="E630" i="1"/>
  <c r="E647" i="1"/>
  <c r="E677" i="1"/>
  <c r="E682" i="1"/>
  <c r="E701" i="1"/>
  <c r="E705" i="1"/>
  <c r="E628" i="1"/>
  <c r="E672" i="1"/>
  <c r="E711" i="1"/>
  <c r="E681" i="1"/>
  <c r="E633" i="1"/>
  <c r="E634" i="1"/>
  <c r="E642" i="1"/>
  <c r="E671" i="1"/>
  <c r="E629" i="1"/>
  <c r="E689" i="1"/>
  <c r="E643" i="1"/>
  <c r="E683" i="1"/>
  <c r="E709" i="1"/>
  <c r="E685" i="1"/>
  <c r="E624" i="1"/>
  <c r="E688" i="1"/>
  <c r="E694" i="1"/>
  <c r="E699" i="1"/>
  <c r="E627" i="1"/>
  <c r="E686" i="1"/>
  <c r="E716" i="1"/>
  <c r="E674" i="1"/>
  <c r="E712" i="1"/>
  <c r="E675" i="1"/>
  <c r="E695" i="1"/>
  <c r="E676" i="1"/>
  <c r="E640" i="1"/>
  <c r="E669" i="1"/>
  <c r="E636" i="1"/>
  <c r="E638" i="1"/>
  <c r="E707" i="1"/>
  <c r="E698" i="1"/>
  <c r="E703" i="1"/>
  <c r="E637" i="1"/>
  <c r="E635" i="1"/>
  <c r="E691" i="1"/>
  <c r="E668" i="1"/>
  <c r="E706" i="1"/>
  <c r="E646" i="1"/>
  <c r="E687" i="1"/>
  <c r="E692" i="1"/>
  <c r="E700" i="1"/>
  <c r="E684" i="1"/>
  <c r="E702" i="1"/>
  <c r="E670" i="1"/>
  <c r="E704" i="1"/>
  <c r="K693" i="1"/>
  <c r="K687" i="1"/>
  <c r="K670" i="1"/>
  <c r="K688" i="1"/>
  <c r="K668" i="1"/>
  <c r="K715" i="1" s="1"/>
  <c r="K685" i="1"/>
  <c r="K672" i="1"/>
  <c r="K686" i="1"/>
  <c r="K680" i="1"/>
  <c r="K676" i="1"/>
  <c r="K679" i="1"/>
  <c r="K704" i="1"/>
  <c r="K705" i="1"/>
  <c r="K701" i="1"/>
  <c r="K711" i="1"/>
  <c r="K702" i="1"/>
  <c r="K690" i="1"/>
  <c r="K689" i="1"/>
  <c r="K703" i="1"/>
  <c r="K684" i="1"/>
  <c r="K710" i="1"/>
  <c r="K706" i="1"/>
  <c r="K700" i="1"/>
  <c r="K712" i="1"/>
  <c r="K707" i="1"/>
  <c r="K696" i="1"/>
  <c r="K713" i="1"/>
  <c r="K675" i="1"/>
  <c r="K697" i="1"/>
  <c r="K673" i="1"/>
  <c r="K699" i="1"/>
  <c r="K691" i="1"/>
  <c r="K674" i="1"/>
  <c r="K677" i="1"/>
  <c r="K708" i="1"/>
  <c r="K669" i="1"/>
  <c r="K683" i="1"/>
  <c r="K709" i="1"/>
  <c r="K694" i="1"/>
  <c r="K692" i="1"/>
  <c r="K678" i="1"/>
  <c r="K698" i="1"/>
  <c r="K681" i="1"/>
  <c r="K682" i="1"/>
  <c r="K695" i="1"/>
  <c r="K671" i="1"/>
  <c r="C625" i="10"/>
  <c r="H627" i="10" s="1"/>
  <c r="C562" i="10"/>
  <c r="C631" i="10"/>
  <c r="C546" i="10"/>
  <c r="C530" i="10"/>
  <c r="C702" i="10"/>
  <c r="Y747" i="1"/>
  <c r="I55" i="9"/>
  <c r="Y759" i="1"/>
  <c r="G119" i="9"/>
  <c r="Y745" i="1"/>
  <c r="G55" i="9"/>
  <c r="Y749" i="1"/>
  <c r="D87" i="9"/>
  <c r="I87" i="9"/>
  <c r="Y754" i="1"/>
  <c r="I119" i="9"/>
  <c r="Y761" i="1"/>
  <c r="Y774" i="1"/>
  <c r="H183" i="9"/>
  <c r="Y746" i="1"/>
  <c r="H55" i="9"/>
  <c r="Y734" i="1"/>
  <c r="Y815" i="1" s="1"/>
  <c r="M715" i="1"/>
  <c r="C23" i="9"/>
  <c r="Y776" i="1"/>
  <c r="C215" i="9"/>
  <c r="G23" i="9"/>
  <c r="Y738" i="1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D706" i="10"/>
  <c r="M706" i="10" s="1"/>
  <c r="Z772" i="10" s="1"/>
  <c r="D690" i="10"/>
  <c r="M690" i="10" s="1"/>
  <c r="Z756" i="10" s="1"/>
  <c r="D700" i="10"/>
  <c r="M700" i="10" s="1"/>
  <c r="Z766" i="10" s="1"/>
  <c r="D683" i="10"/>
  <c r="M683" i="10" s="1"/>
  <c r="Z749" i="10" s="1"/>
  <c r="D667" i="10"/>
  <c r="M667" i="10" s="1"/>
  <c r="D617" i="10"/>
  <c r="D692" i="10"/>
  <c r="M692" i="10" s="1"/>
  <c r="Z758" i="10" s="1"/>
  <c r="D642" i="10"/>
  <c r="D634" i="10"/>
  <c r="D708" i="10"/>
  <c r="M708" i="10" s="1"/>
  <c r="Z774" i="10" s="1"/>
  <c r="D678" i="10"/>
  <c r="M678" i="10" s="1"/>
  <c r="Z744" i="10" s="1"/>
  <c r="D704" i="10"/>
  <c r="M704" i="10" s="1"/>
  <c r="Z770" i="10" s="1"/>
  <c r="D709" i="10"/>
  <c r="M709" i="10" s="1"/>
  <c r="Z775" i="10" s="1"/>
  <c r="D687" i="10"/>
  <c r="M687" i="10" s="1"/>
  <c r="Z753" i="10" s="1"/>
  <c r="D715" i="10"/>
  <c r="D698" i="10"/>
  <c r="M698" i="10" s="1"/>
  <c r="Z764" i="10" s="1"/>
  <c r="D712" i="10"/>
  <c r="M712" i="10" s="1"/>
  <c r="Z778" i="10" s="1"/>
  <c r="D685" i="10"/>
  <c r="M685" i="10" s="1"/>
  <c r="Z751" i="10" s="1"/>
  <c r="D675" i="10"/>
  <c r="M675" i="10" s="1"/>
  <c r="Z741" i="10" s="1"/>
  <c r="D621" i="10"/>
  <c r="D705" i="10"/>
  <c r="M705" i="10" s="1"/>
  <c r="Z771" i="10" s="1"/>
  <c r="D681" i="10"/>
  <c r="M681" i="10" s="1"/>
  <c r="Z747" i="10" s="1"/>
  <c r="D638" i="10"/>
  <c r="D630" i="10"/>
  <c r="D695" i="10"/>
  <c r="M695" i="10" s="1"/>
  <c r="Z761" i="10" s="1"/>
  <c r="D676" i="10"/>
  <c r="M676" i="10" s="1"/>
  <c r="Z742" i="10" s="1"/>
  <c r="D691" i="10"/>
  <c r="M691" i="10" s="1"/>
  <c r="Z757" i="10" s="1"/>
  <c r="D696" i="10"/>
  <c r="M696" i="10" s="1"/>
  <c r="Z762" i="10" s="1"/>
  <c r="D702" i="10"/>
  <c r="M702" i="10" s="1"/>
  <c r="Z768" i="10" s="1"/>
  <c r="D699" i="10"/>
  <c r="M699" i="10" s="1"/>
  <c r="Z765" i="10" s="1"/>
  <c r="D627" i="10"/>
  <c r="D682" i="10"/>
  <c r="M682" i="10" s="1"/>
  <c r="Z748" i="10" s="1"/>
  <c r="D632" i="10"/>
  <c r="D677" i="10"/>
  <c r="M677" i="10" s="1"/>
  <c r="Z743" i="10" s="1"/>
  <c r="D707" i="10"/>
  <c r="M707" i="10" s="1"/>
  <c r="Z773" i="10" s="1"/>
  <c r="D668" i="10"/>
  <c r="M668" i="10" s="1"/>
  <c r="Z734" i="10" s="1"/>
  <c r="D626" i="10"/>
  <c r="D641" i="10"/>
  <c r="D623" i="10"/>
  <c r="D643" i="10"/>
  <c r="D686" i="10"/>
  <c r="M686" i="10" s="1"/>
  <c r="Z752" i="10" s="1"/>
  <c r="D679" i="10"/>
  <c r="M679" i="10" s="1"/>
  <c r="Z745" i="10" s="1"/>
  <c r="D615" i="10"/>
  <c r="D714" i="10" s="1"/>
  <c r="D640" i="10"/>
  <c r="D697" i="10"/>
  <c r="M697" i="10" s="1"/>
  <c r="Z763" i="10" s="1"/>
  <c r="D693" i="10"/>
  <c r="M693" i="10" s="1"/>
  <c r="Z759" i="10" s="1"/>
  <c r="D670" i="10"/>
  <c r="M670" i="10" s="1"/>
  <c r="Z736" i="10" s="1"/>
  <c r="D644" i="10"/>
  <c r="D624" i="10"/>
  <c r="D633" i="10"/>
  <c r="D635" i="10"/>
  <c r="D673" i="10"/>
  <c r="M673" i="10" s="1"/>
  <c r="Z739" i="10" s="1"/>
  <c r="D616" i="10"/>
  <c r="D701" i="10"/>
  <c r="M701" i="10" s="1"/>
  <c r="Z767" i="10" s="1"/>
  <c r="D703" i="10"/>
  <c r="M703" i="10" s="1"/>
  <c r="Z769" i="10" s="1"/>
  <c r="D688" i="10"/>
  <c r="M688" i="10" s="1"/>
  <c r="Z754" i="10" s="1"/>
  <c r="D669" i="10"/>
  <c r="M669" i="10" s="1"/>
  <c r="Z735" i="10" s="1"/>
  <c r="D620" i="10"/>
  <c r="D639" i="10"/>
  <c r="D684" i="10"/>
  <c r="M684" i="10" s="1"/>
  <c r="Z750" i="10" s="1"/>
  <c r="D680" i="10"/>
  <c r="M680" i="10" s="1"/>
  <c r="Z746" i="10" s="1"/>
  <c r="D645" i="10"/>
  <c r="D646" i="10"/>
  <c r="D637" i="10"/>
  <c r="D672" i="10"/>
  <c r="M672" i="10" s="1"/>
  <c r="Z738" i="10" s="1"/>
  <c r="D710" i="10"/>
  <c r="M710" i="10" s="1"/>
  <c r="Z776" i="10" s="1"/>
  <c r="D636" i="10"/>
  <c r="D628" i="10"/>
  <c r="D674" i="10"/>
  <c r="M674" i="10" s="1"/>
  <c r="Z740" i="10" s="1"/>
  <c r="D694" i="10"/>
  <c r="M694" i="10" s="1"/>
  <c r="Z760" i="10" s="1"/>
  <c r="D622" i="10"/>
  <c r="D625" i="10"/>
  <c r="D618" i="10"/>
  <c r="D671" i="10"/>
  <c r="M671" i="10" s="1"/>
  <c r="Z737" i="10" s="1"/>
  <c r="D629" i="10"/>
  <c r="D619" i="10"/>
  <c r="D631" i="10"/>
  <c r="D711" i="10"/>
  <c r="M711" i="10" s="1"/>
  <c r="Z777" i="10" s="1"/>
  <c r="D689" i="10"/>
  <c r="M689" i="10" s="1"/>
  <c r="Z755" i="10" s="1"/>
  <c r="Y748" i="1"/>
  <c r="C87" i="9"/>
  <c r="Y777" i="1"/>
  <c r="D215" i="9"/>
  <c r="E183" i="9"/>
  <c r="Y771" i="1"/>
  <c r="D183" i="9"/>
  <c r="Y770" i="1"/>
  <c r="Y758" i="1"/>
  <c r="F119" i="9"/>
  <c r="C619" i="10"/>
  <c r="C573" i="10"/>
  <c r="C615" i="10"/>
  <c r="E622" i="10" s="1"/>
  <c r="C542" i="10"/>
  <c r="C556" i="10"/>
  <c r="C636" i="10"/>
  <c r="G628" i="1"/>
  <c r="G712" i="1"/>
  <c r="G647" i="1"/>
  <c r="G688" i="1"/>
  <c r="G707" i="1"/>
  <c r="G679" i="1"/>
  <c r="G668" i="1"/>
  <c r="G644" i="1"/>
  <c r="G674" i="1"/>
  <c r="G642" i="1"/>
  <c r="G684" i="1"/>
  <c r="G711" i="1"/>
  <c r="G676" i="1"/>
  <c r="G680" i="1"/>
  <c r="G675" i="1"/>
  <c r="G638" i="1"/>
  <c r="G696" i="1"/>
  <c r="G693" i="1"/>
  <c r="G637" i="1"/>
  <c r="G690" i="1"/>
  <c r="G709" i="1"/>
  <c r="G670" i="1"/>
  <c r="G704" i="1"/>
  <c r="G702" i="1"/>
  <c r="G632" i="1"/>
  <c r="G630" i="1"/>
  <c r="G678" i="1"/>
  <c r="G695" i="1"/>
  <c r="G639" i="1"/>
  <c r="G698" i="1"/>
  <c r="G635" i="1"/>
  <c r="G669" i="1"/>
  <c r="G705" i="1"/>
  <c r="G691" i="1"/>
  <c r="G685" i="1"/>
  <c r="G710" i="1"/>
  <c r="G687" i="1"/>
  <c r="G631" i="1"/>
  <c r="G713" i="1"/>
  <c r="G645" i="1"/>
  <c r="G686" i="1"/>
  <c r="G673" i="1"/>
  <c r="G716" i="1"/>
  <c r="G646" i="1"/>
  <c r="G700" i="1"/>
  <c r="G703" i="1"/>
  <c r="G643" i="1"/>
  <c r="G640" i="1"/>
  <c r="G671" i="1"/>
  <c r="G692" i="1"/>
  <c r="G633" i="1"/>
  <c r="G636" i="1"/>
  <c r="G682" i="1"/>
  <c r="G701" i="1"/>
  <c r="G641" i="1"/>
  <c r="G626" i="1"/>
  <c r="G715" i="1" s="1"/>
  <c r="G629" i="1"/>
  <c r="G677" i="1"/>
  <c r="G697" i="1"/>
  <c r="G634" i="1"/>
  <c r="G694" i="1"/>
  <c r="G627" i="1"/>
  <c r="G708" i="1"/>
  <c r="G689" i="1"/>
  <c r="G681" i="1"/>
  <c r="G683" i="1"/>
  <c r="G699" i="1"/>
  <c r="G706" i="1"/>
  <c r="G672" i="1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C151" i="9"/>
  <c r="Y762" i="1"/>
  <c r="F55" i="9"/>
  <c r="Y744" i="1"/>
  <c r="H151" i="9"/>
  <c r="Y767" i="1"/>
  <c r="E215" i="9"/>
  <c r="Y778" i="1"/>
  <c r="Y755" i="1"/>
  <c r="C119" i="9"/>
  <c r="E55" i="9"/>
  <c r="Y743" i="1"/>
  <c r="E23" i="9"/>
  <c r="Y736" i="1"/>
  <c r="Y739" i="1"/>
  <c r="H23" i="9"/>
  <c r="C183" i="9"/>
  <c r="Y769" i="1"/>
  <c r="E119" i="9"/>
  <c r="Y757" i="1"/>
  <c r="Y735" i="1"/>
  <c r="D23" i="9"/>
  <c r="F23" i="9"/>
  <c r="Y737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D55" i="9"/>
  <c r="Y742" i="1"/>
  <c r="Y772" i="1"/>
  <c r="F183" i="9"/>
  <c r="C55" i="9"/>
  <c r="Y741" i="1"/>
  <c r="F151" i="9"/>
  <c r="Y765" i="1"/>
  <c r="Y752" i="1"/>
  <c r="G87" i="9"/>
  <c r="Y766" i="1"/>
  <c r="G151" i="9"/>
  <c r="H87" i="9"/>
  <c r="Y75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L705" i="1"/>
  <c r="L672" i="1"/>
  <c r="L704" i="1"/>
  <c r="L675" i="1"/>
  <c r="L679" i="1"/>
  <c r="L685" i="1"/>
  <c r="L712" i="1"/>
  <c r="L710" i="1"/>
  <c r="L716" i="1"/>
  <c r="L686" i="1"/>
  <c r="L684" i="1"/>
  <c r="L680" i="1"/>
  <c r="L673" i="1"/>
  <c r="L701" i="1"/>
  <c r="L698" i="1"/>
  <c r="L678" i="1"/>
  <c r="L702" i="1"/>
  <c r="L706" i="1"/>
  <c r="L694" i="1"/>
  <c r="L693" i="1"/>
  <c r="L711" i="1"/>
  <c r="L696" i="1"/>
  <c r="L668" i="1"/>
  <c r="L715" i="1" s="1"/>
  <c r="L691" i="1"/>
  <c r="L688" i="1"/>
  <c r="L697" i="1"/>
  <c r="L700" i="1"/>
  <c r="L713" i="1"/>
  <c r="L674" i="1"/>
  <c r="L681" i="1"/>
  <c r="L690" i="1"/>
  <c r="L669" i="1"/>
  <c r="L709" i="1"/>
  <c r="L687" i="1"/>
  <c r="L707" i="1"/>
  <c r="L670" i="1"/>
  <c r="L676" i="1"/>
  <c r="L671" i="1"/>
  <c r="L682" i="1"/>
  <c r="L683" i="1"/>
  <c r="L689" i="1"/>
  <c r="L677" i="1"/>
  <c r="L703" i="1"/>
  <c r="L695" i="1"/>
  <c r="L692" i="1"/>
  <c r="L708" i="1"/>
  <c r="L699" i="1"/>
  <c r="I635" i="1"/>
  <c r="I645" i="1"/>
  <c r="I636" i="1"/>
  <c r="I646" i="1"/>
  <c r="I668" i="1"/>
  <c r="I637" i="1"/>
  <c r="I669" i="1"/>
  <c r="I700" i="1"/>
  <c r="I696" i="1"/>
  <c r="I670" i="1"/>
  <c r="I716" i="1"/>
  <c r="I685" i="1"/>
  <c r="I703" i="1"/>
  <c r="I692" i="1"/>
  <c r="I705" i="1"/>
  <c r="I699" i="1"/>
  <c r="I644" i="1"/>
  <c r="I642" i="1"/>
  <c r="I677" i="1"/>
  <c r="I675" i="1"/>
  <c r="I682" i="1"/>
  <c r="I647" i="1"/>
  <c r="I674" i="1"/>
  <c r="I691" i="1"/>
  <c r="I680" i="1"/>
  <c r="I681" i="1"/>
  <c r="I683" i="1"/>
  <c r="I690" i="1"/>
  <c r="I687" i="1"/>
  <c r="I676" i="1"/>
  <c r="I689" i="1"/>
  <c r="I688" i="1"/>
  <c r="I695" i="1"/>
  <c r="I684" i="1"/>
  <c r="I697" i="1"/>
  <c r="I686" i="1"/>
  <c r="I710" i="1"/>
  <c r="I672" i="1"/>
  <c r="I641" i="1"/>
  <c r="I698" i="1"/>
  <c r="I713" i="1"/>
  <c r="I711" i="1"/>
  <c r="I704" i="1"/>
  <c r="I639" i="1"/>
  <c r="I671" i="1"/>
  <c r="I640" i="1"/>
  <c r="I694" i="1"/>
  <c r="I701" i="1"/>
  <c r="I643" i="1"/>
  <c r="I693" i="1"/>
  <c r="I712" i="1"/>
  <c r="I631" i="1"/>
  <c r="I706" i="1"/>
  <c r="I709" i="1"/>
  <c r="I702" i="1"/>
  <c r="I679" i="1"/>
  <c r="I678" i="1"/>
  <c r="I634" i="1"/>
  <c r="I708" i="1"/>
  <c r="I638" i="1"/>
  <c r="I707" i="1"/>
  <c r="I630" i="1"/>
  <c r="I715" i="1" s="1"/>
  <c r="I673" i="1"/>
  <c r="I632" i="1"/>
  <c r="I633" i="1"/>
  <c r="H672" i="1"/>
  <c r="H684" i="1"/>
  <c r="H681" i="1"/>
  <c r="H683" i="1"/>
  <c r="H639" i="1"/>
  <c r="H699" i="1"/>
  <c r="H679" i="1"/>
  <c r="H712" i="1"/>
  <c r="H697" i="1"/>
  <c r="H705" i="1"/>
  <c r="H708" i="1"/>
  <c r="H633" i="1"/>
  <c r="H688" i="1"/>
  <c r="H701" i="1"/>
  <c r="H686" i="1"/>
  <c r="H636" i="1"/>
  <c r="H694" i="1"/>
  <c r="H690" i="1"/>
  <c r="H693" i="1"/>
  <c r="H680" i="1"/>
  <c r="H702" i="1"/>
  <c r="H670" i="1"/>
  <c r="H632" i="1"/>
  <c r="H707" i="1"/>
  <c r="H687" i="1"/>
  <c r="H637" i="1"/>
  <c r="H692" i="1"/>
  <c r="H675" i="1"/>
  <c r="H711" i="1"/>
  <c r="H629" i="1"/>
  <c r="H676" i="1"/>
  <c r="H698" i="1"/>
  <c r="H674" i="1"/>
  <c r="H695" i="1"/>
  <c r="H716" i="1"/>
  <c r="H647" i="1"/>
  <c r="H631" i="1"/>
  <c r="H704" i="1"/>
  <c r="H668" i="1"/>
  <c r="H685" i="1"/>
  <c r="H710" i="1"/>
  <c r="H644" i="1"/>
  <c r="H640" i="1"/>
  <c r="H682" i="1"/>
  <c r="H713" i="1"/>
  <c r="H635" i="1"/>
  <c r="H669" i="1"/>
  <c r="H634" i="1"/>
  <c r="H691" i="1"/>
  <c r="H709" i="1"/>
  <c r="H700" i="1"/>
  <c r="H638" i="1"/>
  <c r="H641" i="1"/>
  <c r="H673" i="1"/>
  <c r="H646" i="1"/>
  <c r="H689" i="1"/>
  <c r="H642" i="1"/>
  <c r="H645" i="1"/>
  <c r="H677" i="1"/>
  <c r="H703" i="1"/>
  <c r="H671" i="1"/>
  <c r="H643" i="1"/>
  <c r="H630" i="1"/>
  <c r="H706" i="1"/>
  <c r="H696" i="1"/>
  <c r="H678" i="1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E151" i="9"/>
  <c r="Y764" i="1"/>
  <c r="H119" i="9"/>
  <c r="Y760" i="1"/>
  <c r="F215" i="9"/>
  <c r="Y779" i="1"/>
  <c r="I151" i="9"/>
  <c r="Y768" i="1"/>
  <c r="Y773" i="1"/>
  <c r="G183" i="9"/>
  <c r="D119" i="9"/>
  <c r="Y756" i="1"/>
  <c r="Y775" i="1"/>
  <c r="I183" i="9"/>
  <c r="F87" i="9"/>
  <c r="Y751" i="1"/>
  <c r="D151" i="9"/>
  <c r="Y763" i="1"/>
  <c r="Y740" i="1"/>
  <c r="I23" i="9"/>
  <c r="Y750" i="1"/>
  <c r="E87" i="9"/>
  <c r="F509" i="1"/>
  <c r="H509" i="1"/>
  <c r="C560" i="10"/>
  <c r="C620" i="10"/>
  <c r="C520" i="10"/>
  <c r="C692" i="10"/>
  <c r="H715" i="10" l="1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714" i="10" s="1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715" i="1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M714" i="10"/>
  <c r="Z733" i="10"/>
  <c r="Z814" i="10" s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E715" i="1"/>
  <c r="J714" i="10"/>
  <c r="E638" i="10" l="1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714" i="10" s="1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F714" i="10" l="1"/>
</calcChain>
</file>

<file path=xl/sharedStrings.xml><?xml version="1.0" encoding="utf-8"?>
<sst xmlns="http://schemas.openxmlformats.org/spreadsheetml/2006/main" count="4941" uniqueCount="1273">
  <si>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</si>
  <si>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</si>
  <si>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</si>
  <si>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</si>
  <si>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</si>
  <si>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</si>
  <si>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</si>
  <si>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</si>
  <si>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</si>
  <si>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</si>
  <si>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</si>
  <si>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</si>
  <si>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</si>
  <si>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</si>
  <si>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</si>
  <si>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</si>
  <si>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</si>
  <si>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</si>
  <si>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</si>
  <si>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</si>
  <si>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</si>
  <si>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</si>
  <si>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</si>
  <si>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</si>
  <si>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</si>
  <si>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</si>
  <si>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</si>
  <si>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</si>
  <si>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</si>
  <si>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</si>
  <si>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</si>
  <si>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</si>
  <si>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</si>
  <si>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</si>
  <si>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</si>
  <si>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</si>
  <si>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</si>
  <si>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</si>
  <si>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</si>
  <si>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</si>
  <si>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</si>
  <si>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</si>
  <si>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</si>
  <si>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</si>
  <si>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</si>
  <si>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</si>
  <si>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</si>
  <si>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</si>
  <si>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</si>
  <si>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</si>
  <si>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</si>
  <si>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</si>
  <si>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</si>
  <si>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</si>
  <si>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</si>
  <si>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</si>
  <si>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</si>
  <si>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</si>
  <si>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</si>
  <si>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</si>
  <si>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</si>
  <si>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</si>
  <si>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</si>
  <si>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</si>
  <si>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</si>
  <si>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</si>
  <si>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</si>
  <si>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</si>
  <si>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</si>
  <si>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</si>
  <si>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</si>
  <si>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</si>
  <si>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</si>
  <si>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</si>
  <si>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</si>
  <si>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</si>
  <si>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</si>
  <si>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</si>
  <si>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</si>
  <si>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</si>
  <si>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</si>
  <si>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</si>
  <si>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</si>
  <si>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</si>
  <si>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</si>
  <si>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</si>
  <si>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</si>
  <si>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</si>
  <si>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</si>
  <si>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</si>
  <si>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</si>
  <si>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</si>
  <si>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</si>
  <si>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</si>
  <si>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</si>
  <si>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</si>
  <si>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</si>
  <si>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</si>
  <si>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</si>
  <si>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</si>
  <si>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</si>
  <si>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</si>
  <si>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</si>
  <si>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</si>
  <si>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</si>
  <si>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</si>
  <si>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</si>
  <si>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</si>
  <si>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</si>
  <si>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</si>
  <si>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</si>
  <si>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</si>
  <si>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</si>
  <si>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</si>
  <si>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</si>
  <si>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</si>
  <si>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</si>
  <si>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</si>
  <si>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</si>
  <si>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</si>
  <si>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</si>
  <si>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</si>
  <si>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</si>
  <si>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</si>
  <si>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</si>
  <si>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</si>
  <si>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</si>
  <si>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</si>
  <si>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</si>
  <si>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</si>
  <si>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</si>
  <si>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</si>
  <si>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</si>
  <si>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</si>
  <si>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</si>
  <si>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</si>
  <si>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</si>
  <si>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</si>
  <si>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</si>
  <si>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</si>
  <si>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</si>
  <si>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</si>
  <si>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</si>
  <si>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</si>
  <si>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</si>
  <si>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</si>
  <si>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</si>
  <si>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</si>
  <si>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</si>
  <si>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</si>
  <si>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</si>
  <si>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</si>
  <si>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</si>
  <si>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</si>
  <si>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</si>
  <si>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</si>
  <si>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</si>
  <si>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</si>
  <si>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</si>
  <si>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</si>
  <si>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</si>
  <si>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</si>
  <si>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</si>
  <si>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</si>
  <si>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</si>
  <si>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</si>
  <si>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</si>
  <si>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</si>
  <si>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</si>
  <si>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</si>
  <si>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</si>
  <si>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</si>
  <si>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</si>
  <si>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</si>
  <si>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</si>
  <si>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</si>
  <si>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</si>
  <si>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</si>
  <si>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</si>
  <si>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</si>
  <si>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</si>
  <si>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</si>
  <si>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</si>
  <si>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</si>
  <si>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</si>
  <si>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</si>
  <si>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</si>
  <si>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</si>
  <si>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</si>
  <si>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</si>
  <si>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</si>
  <si>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</si>
  <si>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</si>
  <si>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</si>
  <si>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</si>
  <si>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</si>
  <si>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</si>
  <si>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</si>
  <si>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</si>
  <si>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</si>
  <si>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</si>
  <si>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</si>
  <si>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</si>
  <si>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</si>
  <si>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</si>
  <si>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</si>
  <si>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</si>
  <si>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</si>
  <si>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</si>
  <si>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</si>
  <si>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</si>
  <si>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</si>
  <si>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</si>
  <si>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</si>
  <si>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</si>
  <si>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</si>
  <si>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</si>
  <si>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</si>
  <si>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</si>
  <si>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</si>
  <si>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</si>
  <si>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</si>
  <si>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</si>
  <si>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</si>
  <si>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</si>
  <si>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</si>
  <si>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</si>
  <si>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</si>
  <si>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</si>
  <si>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</si>
  <si>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</si>
  <si>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</si>
  <si>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</si>
  <si>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</si>
  <si>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</si>
  <si>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</si>
  <si>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</si>
  <si>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</si>
  <si>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</si>
  <si>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</si>
  <si>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</si>
  <si>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</si>
  <si>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</si>
  <si>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</si>
  <si>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</si>
  <si>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</si>
  <si>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</si>
  <si>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</si>
  <si>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</si>
  <si>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</si>
  <si>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</si>
  <si>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</si>
  <si>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</si>
  <si>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</si>
  <si>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</si>
  <si>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</si>
  <si>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</si>
  <si>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</si>
  <si>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</si>
  <si>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</si>
  <si>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</si>
  <si>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</si>
  <si>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</si>
  <si>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</si>
  <si>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</si>
  <si>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</si>
  <si>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</si>
  <si>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</si>
  <si>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</si>
  <si>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</si>
  <si>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</si>
  <si>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</si>
  <si>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</si>
  <si>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</si>
  <si>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</si>
  <si>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</si>
  <si>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</si>
  <si>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</si>
  <si>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</si>
  <si>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</si>
  <si>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</si>
  <si>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</si>
  <si>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</si>
  <si>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</si>
  <si>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</si>
  <si>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</si>
  <si>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</si>
  <si>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</si>
  <si>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</si>
  <si>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</si>
  <si>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</si>
  <si>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</si>
  <si>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</si>
  <si>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</si>
  <si>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</si>
  <si>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</si>
  <si>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</si>
  <si>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</si>
  <si>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</si>
  <si>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</si>
  <si>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</si>
  <si>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</si>
  <si>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</si>
  <si>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</si>
  <si>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</si>
  <si>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</si>
  <si>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</si>
  <si>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</si>
  <si>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</si>
  <si>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</si>
  <si>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</si>
  <si>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</si>
  <si>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</si>
  <si>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</si>
  <si>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</si>
  <si>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</si>
  <si>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</si>
  <si>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</si>
  <si>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</si>
  <si>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</si>
  <si>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</si>
  <si>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</si>
  <si>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</si>
  <si>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</si>
  <si>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</si>
  <si>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</si>
  <si>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</si>
  <si>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</si>
  <si>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</si>
  <si>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</si>
  <si>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</si>
  <si>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</si>
  <si>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</si>
  <si>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</si>
  <si>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</si>
  <si>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</si>
  <si>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</si>
  <si>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</si>
  <si>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</si>
  <si>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</si>
  <si>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</si>
  <si>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</si>
  <si>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</si>
  <si>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</si>
  <si>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</si>
  <si>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</si>
  <si>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</si>
  <si>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</si>
  <si>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</si>
  <si>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</si>
  <si>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</si>
  <si>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</si>
  <si>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</si>
  <si>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</si>
  <si>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</si>
  <si>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</si>
  <si>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</si>
  <si>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</si>
  <si>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</si>
  <si>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</si>
  <si>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</si>
  <si>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</si>
  <si>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</si>
  <si>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</si>
  <si>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</si>
  <si>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</si>
  <si>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</si>
  <si>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</si>
  <si>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</si>
  <si>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</si>
  <si>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</si>
  <si>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</si>
  <si>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</si>
  <si>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</si>
  <si>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</si>
  <si>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</si>
  <si>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</si>
  <si>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</si>
  <si>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</si>
  <si>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</si>
  <si>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</si>
  <si>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</si>
  <si>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</si>
  <si>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</si>
  <si>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</si>
  <si>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</si>
  <si>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</si>
  <si>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</si>
  <si>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</si>
  <si>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</si>
  <si>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</si>
  <si>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</si>
  <si>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</si>
  <si>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</si>
  <si>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</si>
  <si>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</si>
  <si>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</si>
  <si>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</si>
  <si>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</si>
  <si>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</si>
  <si>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</si>
  <si>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</si>
  <si>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</si>
  <si>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</si>
  <si>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</si>
  <si>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</si>
  <si>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</si>
  <si>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</si>
  <si>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</si>
  <si>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</si>
  <si>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</si>
  <si>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</si>
  <si>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</si>
  <si>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</si>
  <si>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</si>
  <si>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</si>
  <si>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</si>
  <si>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</si>
  <si>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</si>
  <si>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</si>
  <si>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</si>
  <si>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</si>
  <si>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</si>
  <si>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</si>
  <si>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</si>
  <si>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</si>
  <si>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</si>
  <si>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</si>
  <si>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</si>
  <si>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</si>
  <si>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</si>
  <si>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</si>
  <si>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</si>
  <si>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</si>
  <si>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</si>
  <si>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</si>
  <si>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</si>
  <si>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</si>
  <si>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</si>
  <si>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</si>
  <si>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</si>
  <si>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</si>
  <si>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</si>
  <si>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</si>
  <si>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</si>
  <si>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</si>
  <si>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</si>
  <si>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</si>
  <si>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</si>
  <si>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</si>
  <si>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</si>
  <si>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</si>
  <si>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</si>
  <si>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</si>
  <si>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</si>
  <si>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</si>
  <si>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</si>
  <si>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</si>
  <si>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</si>
  <si>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</si>
  <si>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</si>
  <si>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</si>
  <si>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</si>
  <si>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</si>
  <si>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</si>
  <si>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</si>
  <si>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</si>
  <si>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</si>
  <si>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</si>
  <si>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</si>
  <si>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</si>
  <si>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</si>
  <si>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</si>
  <si>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</si>
  <si>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</si>
  <si>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</si>
  <si>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</si>
  <si>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</si>
  <si>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</si>
  <si>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</si>
  <si>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</si>
  <si>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</si>
  <si>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</si>
  <si>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</si>
  <si>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</si>
  <si>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</si>
  <si>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</si>
  <si>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</si>
  <si>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</si>
  <si>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</si>
  <si>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</si>
  <si>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</si>
  <si>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</si>
  <si>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</si>
  <si>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</si>
  <si>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</si>
  <si>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</si>
  <si>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</si>
  <si>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</si>
  <si>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</si>
  <si>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</si>
  <si>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</si>
  <si>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</si>
  <si>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</si>
  <si>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</si>
  <si>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</si>
  <si>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</si>
  <si>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</si>
  <si>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</si>
  <si>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</si>
  <si>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</si>
  <si>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</si>
  <si>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</si>
  <si>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</si>
  <si>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</si>
  <si>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</si>
  <si>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</si>
  <si>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</si>
  <si>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</si>
  <si>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</si>
  <si>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</si>
  <si>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</si>
  <si>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</si>
  <si>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</si>
  <si>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</si>
  <si>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</si>
  <si>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</si>
  <si>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</si>
  <si>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</si>
  <si>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</si>
  <si>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</si>
  <si>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</si>
  <si>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</si>
  <si>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</si>
  <si>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</si>
  <si>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</si>
  <si>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</si>
  <si>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</si>
  <si>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</si>
  <si>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</si>
  <si>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</si>
  <si>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</si>
  <si>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</si>
  <si>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</si>
  <si>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</si>
  <si>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</si>
  <si>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</si>
  <si>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</si>
  <si>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</si>
  <si>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</si>
  <si>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</si>
  <si>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</si>
  <si>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</si>
  <si>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</si>
  <si>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</si>
  <si>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</si>
  <si>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</si>
  <si>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</si>
  <si>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</si>
  <si>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</si>
  <si>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</si>
  <si>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</si>
  <si>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</si>
  <si>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</si>
  <si>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</si>
  <si>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</si>
  <si>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</si>
  <si>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</si>
  <si>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</si>
  <si>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</si>
  <si>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</si>
  <si>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</si>
  <si>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</si>
  <si>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</si>
  <si>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</si>
  <si>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</si>
  <si>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</si>
  <si>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</si>
  <si>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</si>
  <si>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</si>
  <si>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</si>
  <si>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</si>
  <si>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</si>
  <si>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</si>
  <si>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</si>
  <si>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</si>
  <si>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</si>
  <si>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</si>
  <si>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</si>
  <si>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</si>
  <si>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</si>
  <si>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</si>
  <si>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</si>
  <si>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</si>
  <si>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</si>
  <si>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</si>
  <si>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</si>
  <si>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</si>
  <si>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</si>
  <si>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</si>
  <si>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</si>
  <si>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</si>
  <si>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</si>
  <si>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</si>
  <si>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</si>
  <si>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</si>
  <si>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</si>
  <si>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</si>
  <si>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</si>
  <si>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</si>
  <si>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</si>
  <si>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</si>
  <si>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</si>
  <si>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</si>
  <si>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</si>
  <si>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</si>
  <si>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</si>
  <si>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</si>
  <si>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</si>
  <si>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</si>
  <si>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</si>
  <si>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</si>
  <si>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</si>
  <si>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</si>
  <si>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</si>
  <si>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</si>
  <si>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</si>
  <si>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</si>
  <si>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</si>
  <si>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</si>
  <si>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</si>
  <si>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</si>
  <si>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</si>
  <si>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</si>
  <si>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</si>
  <si>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</si>
  <si>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</si>
  <si>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</si>
  <si>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</si>
  <si>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</si>
  <si>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</si>
  <si>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</si>
  <si>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</si>
  <si>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</si>
  <si>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</si>
  <si>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</si>
  <si>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</si>
  <si>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</si>
  <si>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</si>
  <si>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</si>
  <si>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</si>
  <si>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</si>
  <si>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</si>
  <si>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</si>
  <si>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</si>
  <si>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</si>
  <si>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</si>
  <si>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</si>
  <si>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</si>
  <si>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</si>
  <si>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</si>
  <si>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</si>
  <si>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</si>
  <si>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</si>
  <si>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</si>
  <si>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</si>
  <si>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</si>
  <si>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</si>
  <si>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</si>
  <si>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</si>
  <si>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</si>
  <si>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</si>
  <si>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</si>
  <si>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</si>
  <si>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</si>
  <si>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</si>
  <si>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</si>
  <si>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</si>
  <si>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</si>
  <si>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</si>
  <si>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</si>
  <si>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</si>
  <si>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</si>
  <si>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</si>
  <si>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</si>
  <si>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</si>
  <si>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</si>
  <si>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</si>
  <si>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</si>
  <si>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</si>
  <si>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</si>
  <si>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</si>
  <si>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</si>
  <si>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</si>
  <si>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</si>
  <si>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</si>
  <si>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</si>
  <si>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</si>
  <si>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</si>
  <si>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</si>
  <si>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</si>
  <si>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</si>
  <si>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</si>
  <si>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</si>
  <si>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</si>
  <si>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</si>
  <si>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</si>
  <si>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</si>
  <si>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</si>
  <si>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</si>
  <si>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</si>
  <si>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</si>
  <si>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</si>
  <si>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</si>
  <si>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</si>
  <si>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</si>
  <si>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</si>
  <si>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</si>
  <si>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</si>
  <si>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</si>
  <si>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</si>
  <si>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</si>
  <si>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</si>
  <si>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</si>
  <si>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</si>
  <si>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</si>
  <si>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</si>
  <si>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</si>
  <si>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</si>
  <si>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</si>
  <si>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</si>
  <si>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</si>
  <si>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</si>
  <si>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</si>
  <si>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</si>
  <si>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</si>
  <si>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</si>
  <si>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</si>
  <si>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</si>
  <si>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</si>
  <si>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</si>
  <si>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</si>
  <si>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</si>
  <si>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</si>
  <si>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</si>
  <si>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</si>
  <si>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</si>
  <si>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</si>
  <si>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</si>
  <si>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</si>
  <si>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</si>
  <si>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</si>
  <si>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</si>
  <si>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</si>
  <si>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</si>
  <si>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</si>
  <si>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</si>
  <si>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</si>
  <si>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</si>
  <si>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</si>
  <si>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</si>
  <si>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</si>
  <si>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</si>
  <si>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</si>
  <si>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</si>
  <si>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</si>
  <si>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</si>
  <si>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</si>
  <si>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</si>
  <si>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</si>
  <si>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</si>
  <si>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</si>
  <si>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</si>
  <si>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</si>
  <si>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</si>
  <si>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</si>
  <si>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</si>
  <si>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</si>
  <si>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</si>
  <si>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</si>
  <si>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</si>
  <si>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</si>
  <si>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</si>
  <si>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</si>
  <si>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</si>
  <si>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</si>
  <si>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</si>
  <si>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</si>
  <si>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</si>
  <si>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</si>
  <si>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</si>
  <si>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</si>
  <si>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</si>
  <si>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</si>
  <si>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</si>
  <si>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</si>
  <si>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</si>
  <si>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</si>
  <si>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</si>
  <si>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</si>
  <si>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</si>
  <si>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</si>
  <si>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</si>
  <si>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</si>
  <si>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</si>
  <si>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</si>
  <si>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</si>
  <si>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</si>
  <si>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</si>
  <si>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</si>
  <si>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</si>
  <si>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</si>
  <si>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</si>
  <si>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</si>
  <si>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</si>
  <si>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</si>
  <si>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</si>
  <si>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</si>
  <si>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</si>
  <si>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</si>
  <si>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</si>
  <si>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</si>
  <si>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</si>
  <si>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</si>
  <si>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</si>
  <si>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</si>
  <si>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</si>
  <si>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</si>
  <si>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</si>
  <si>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</si>
  <si>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</si>
  <si>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</si>
  <si>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</si>
  <si>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</si>
  <si>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</si>
  <si>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</si>
  <si>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</si>
  <si>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</si>
  <si>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</si>
  <si>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</si>
  <si>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</si>
  <si>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</si>
  <si>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</si>
  <si>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</si>
  <si>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</si>
  <si>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</si>
  <si>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</si>
  <si>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</si>
  <si>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</si>
  <si>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</si>
  <si>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</si>
  <si>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</si>
  <si>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</si>
  <si>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</si>
  <si>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</si>
  <si>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</si>
  <si>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</si>
  <si>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</si>
  <si>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</si>
  <si>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</si>
  <si>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</si>
  <si>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</si>
  <si>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</si>
  <si>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</si>
  <si>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</si>
  <si>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</si>
  <si>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</si>
  <si>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</si>
  <si>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</si>
  <si>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</si>
  <si>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</si>
  <si>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</si>
  <si>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</si>
  <si>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</si>
  <si>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</si>
  <si>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</si>
  <si>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</si>
  <si>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</si>
  <si>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</si>
  <si>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</si>
  <si>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</si>
  <si>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</si>
  <si>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</si>
  <si>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</si>
  <si>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</si>
  <si>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</si>
  <si>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</si>
  <si>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</si>
  <si>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</si>
  <si>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</si>
  <si>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</si>
  <si>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</si>
  <si>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</si>
  <si>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</si>
  <si>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</si>
  <si>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</si>
  <si>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</si>
  <si>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</si>
  <si>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</si>
  <si>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</si>
  <si>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</si>
  <si>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</si>
  <si>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</si>
  <si>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</si>
  <si>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</si>
  <si>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</si>
  <si>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</si>
  <si>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</si>
  <si>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</si>
  <si>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</si>
  <si>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</si>
  <si>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</si>
  <si>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</si>
  <si>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</si>
  <si>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</si>
  <si>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</si>
  <si>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</si>
  <si>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</si>
  <si>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</si>
  <si>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</si>
  <si>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</si>
  <si>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</si>
  <si>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</si>
  <si>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</si>
  <si>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</si>
  <si>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</si>
  <si>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</si>
  <si>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</si>
  <si>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</si>
  <si>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</si>
  <si>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</si>
  <si>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</si>
  <si>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</si>
  <si>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</si>
  <si>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</si>
  <si>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</si>
  <si>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</si>
  <si>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</si>
  <si>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</si>
  <si>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</si>
  <si>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</si>
  <si>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</si>
  <si>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</si>
  <si>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</si>
  <si>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</si>
  <si>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</si>
  <si>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</si>
  <si>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</si>
  <si>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</si>
  <si>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</si>
  <si>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</si>
  <si>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</si>
  <si>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</si>
  <si>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</si>
  <si>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</si>
  <si>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</si>
  <si>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</si>
  <si>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</si>
  <si>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</si>
  <si>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</si>
  <si>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</si>
  <si>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</si>
  <si>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</si>
  <si>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</si>
  <si>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</si>
  <si>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</si>
  <si>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</si>
  <si>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</si>
  <si>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</si>
  <si>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</si>
  <si>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</si>
  <si>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</si>
  <si>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</si>
  <si>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</si>
  <si>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</si>
  <si>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</si>
  <si>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</si>
  <si>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</si>
  <si>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</si>
  <si>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</si>
  <si>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</si>
  <si>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</si>
  <si>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</si>
  <si>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</si>
  <si>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</si>
  <si>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</si>
  <si>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</si>
  <si>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</si>
  <si>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</si>
  <si>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</si>
  <si>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</si>
  <si>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</si>
  <si>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</si>
  <si>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</si>
  <si>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</si>
  <si>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</si>
  <si>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</si>
  <si>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</si>
  <si>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</si>
  <si>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</si>
  <si>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</si>
  <si>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</si>
  <si>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</si>
  <si>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</si>
  <si>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</si>
  <si>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</si>
  <si>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</si>
  <si>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</si>
  <si>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</si>
  <si>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</si>
  <si>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</si>
  <si>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</si>
  <si>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</si>
  <si>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</si>
  <si>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</si>
  <si>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</si>
  <si>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</si>
  <si>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</si>
  <si>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</si>
  <si>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</si>
  <si>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</si>
  <si>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</si>
  <si>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</si>
  <si>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</si>
  <si>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</si>
  <si>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</si>
  <si>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</si>
  <si>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</si>
  <si>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</si>
  <si>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</si>
  <si>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</si>
  <si>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</si>
  <si>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</si>
  <si>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</si>
  <si>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</si>
  <si>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</si>
  <si>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</si>
  <si>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</si>
  <si>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</si>
  <si>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</si>
  <si>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</si>
  <si>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</si>
  <si>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</si>
  <si>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</si>
  <si>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</si>
  <si>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</si>
  <si>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</si>
  <si>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</si>
  <si>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</si>
  <si>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</si>
  <si>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</si>
  <si>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</si>
  <si>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</si>
  <si>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</si>
  <si>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</si>
  <si>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</si>
  <si>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</si>
  <si>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</si>
  <si>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</si>
  <si>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</si>
  <si>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</si>
  <si>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</si>
  <si>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</si>
  <si>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</si>
  <si>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</si>
  <si>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</si>
  <si>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</si>
  <si>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</si>
  <si>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</si>
  <si>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</si>
  <si>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</si>
  <si>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</si>
  <si>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</si>
  <si>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</si>
  <si>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</si>
  <si>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</si>
  <si>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</si>
  <si>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</si>
  <si>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</si>
  <si>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</si>
  <si>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</si>
  <si>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</si>
  <si>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</si>
  <si>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</si>
  <si>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</si>
  <si>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</si>
  <si>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</si>
  <si>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</si>
  <si>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</si>
  <si>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</si>
  <si>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</si>
  <si>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</si>
  <si>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</si>
  <si>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</si>
  <si>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</si>
  <si>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</si>
  <si>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</si>
  <si>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</si>
  <si>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</si>
  <si>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</si>
  <si>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</si>
  <si>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</si>
  <si>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</si>
  <si>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</si>
  <si>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</si>
  <si>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</si>
  <si>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</si>
  <si>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</si>
  <si>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</si>
  <si>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</si>
  <si>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</si>
  <si>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</si>
  <si>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</si>
  <si>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</si>
  <si>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</si>
  <si>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</si>
  <si>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</si>
  <si>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</si>
  <si>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</si>
  <si>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</si>
  <si>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</si>
  <si>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</si>
  <si>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</si>
  <si>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</si>
  <si>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</si>
  <si>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</si>
  <si>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</si>
  <si>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</si>
  <si>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</si>
  <si>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</si>
  <si>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</si>
  <si>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</si>
  <si>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</si>
  <si>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</si>
  <si>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</si>
  <si>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</si>
  <si>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</si>
  <si>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</si>
  <si>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</si>
  <si>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</si>
  <si>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</si>
  <si>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</si>
  <si>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</si>
  <si>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</si>
  <si>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</si>
  <si>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</si>
  <si>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</si>
  <si>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</si>
  <si>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</si>
  <si>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</si>
  <si>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</si>
  <si>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</si>
  <si>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</si>
  <si>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</si>
  <si>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</si>
  <si>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</si>
  <si>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</si>
  <si>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</si>
  <si>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</si>
  <si>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</si>
  <si>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</si>
  <si>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</si>
  <si>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</si>
  <si>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</si>
  <si>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</si>
  <si>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</si>
  <si>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</si>
  <si>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</si>
  <si>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</si>
  <si>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</si>
  <si>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</si>
  <si>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</si>
  <si>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</si>
  <si>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</si>
  <si>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</si>
  <si>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</si>
  <si>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</si>
  <si>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</si>
  <si>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</si>
  <si>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</si>
  <si>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</si>
  <si>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</si>
  <si>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</si>
  <si>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</si>
  <si>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</si>
  <si>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</si>
  <si>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</si>
  <si>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</si>
  <si>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</si>
  <si>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</si>
  <si>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</si>
  <si>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</si>
  <si>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</si>
  <si>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</si>
  <si>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</si>
  <si>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</si>
  <si>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</si>
  <si>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</si>
  <si>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</si>
  <si>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</si>
  <si>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</si>
  <si>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</si>
  <si>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</si>
  <si>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</si>
  <si>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</si>
  <si>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</si>
  <si>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</si>
  <si>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</si>
  <si>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</si>
  <si>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</si>
  <si>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</si>
  <si>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</si>
  <si>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</si>
  <si>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</si>
  <si>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</si>
  <si>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</si>
  <si>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</si>
  <si>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</si>
  <si>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</si>
  <si>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</si>
  <si>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</si>
  <si>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</si>
  <si>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</si>
  <si>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</si>
  <si>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</si>
  <si>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</si>
  <si>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</si>
  <si>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</si>
  <si>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</si>
  <si>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</si>
  <si>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</si>
  <si>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</si>
  <si>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</si>
  <si>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</si>
  <si>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</si>
  <si>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</si>
  <si>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</si>
  <si>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</si>
  <si>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</si>
  <si>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</si>
  <si>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</si>
  <si>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</si>
  <si>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</si>
  <si>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</si>
  <si>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</si>
  <si>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</si>
  <si>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</si>
  <si>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</si>
  <si>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</si>
  <si>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</si>
  <si>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</si>
  <si>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</si>
  <si>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</si>
  <si>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</si>
  <si>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</si>
  <si>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</si>
  <si>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</si>
  <si>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</si>
  <si>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</si>
  <si>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</si>
  <si>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</si>
  <si>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</si>
  <si>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</si>
  <si>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</si>
  <si>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</si>
  <si>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</si>
  <si>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</si>
  <si>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12/31/2016</t>
  </si>
  <si>
    <t>12/31/2015</t>
  </si>
  <si>
    <t>043</t>
  </si>
  <si>
    <t>Office of Community Health Systems</t>
  </si>
  <si>
    <t>P.O. Box 47853</t>
  </si>
  <si>
    <t>Olympia, Washington 98504-7853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</si>
</sst>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3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1260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1266</v>
      </c>
      <c r="C16" s="236"/>
      <c r="F16" s="291" t="s">
        <v>1261</v>
      </c>
    </row>
    <row r="17" spans="1:6" ht="12.75" customHeight="1" x14ac:dyDescent="0.25">
      <c r="A17" s="180" t="s">
        <v>1230</v>
      </c>
      <c r="C17" s="291" t="s">
        <v>1261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/>
      <c r="C48" s="248" t="e">
        <f>ROUND(((B48/CE61)*C61),0)</f>
        <v>#DIV/0!</v>
      </c>
      <c r="D48" s="248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/>
      <c r="C52" s="195" t="e">
        <f>ROUND((B52/(CE76+CF76)*C76),0)</f>
        <v>#DIV/0!</v>
      </c>
      <c r="D52" s="195" t="e">
        <f>ROUND((B52/(CE76+CF76)*D76),0)</f>
        <v>#DIV/0!</v>
      </c>
      <c r="E52" s="195" t="e">
        <f>ROUND((B52/(CE76+CF76)*E76),0)</f>
        <v>#DIV/0!</v>
      </c>
      <c r="F52" s="195" t="e">
        <f>ROUND((B52/(CE76+CF76)*F76),0)</f>
        <v>#DIV/0!</v>
      </c>
      <c r="G52" s="195" t="e">
        <f>ROUND((B52/(CE76+CF76)*G76),0)</f>
        <v>#DIV/0!</v>
      </c>
      <c r="H52" s="195" t="e">
        <f>ROUND((B52/(CE76+CF76)*H76),0)</f>
        <v>#DIV/0!</v>
      </c>
      <c r="I52" s="195" t="e">
        <f>ROUND((B52/(CE76+CF76)*I76),0)</f>
        <v>#DIV/0!</v>
      </c>
      <c r="J52" s="195" t="e">
        <f>ROUND((B52/(CE76+CF76)*J76),0)</f>
        <v>#DIV/0!</v>
      </c>
      <c r="K52" s="195" t="e">
        <f>ROUND((B52/(CE76+CF76)*K76),0)</f>
        <v>#DIV/0!</v>
      </c>
      <c r="L52" s="195" t="e">
        <f>ROUND((B52/(CE76+CF76)*L76),0)</f>
        <v>#DIV/0!</v>
      </c>
      <c r="M52" s="195" t="e">
        <f>ROUND((B52/(CE76+CF76)*M76),0)</f>
        <v>#DIV/0!</v>
      </c>
      <c r="N52" s="195" t="e">
        <f>ROUND((B52/(CE76+CF76)*N76),0)</f>
        <v>#DIV/0!</v>
      </c>
      <c r="O52" s="195" t="e">
        <f>ROUND((B52/(CE76+CF76)*O76),0)</f>
        <v>#DIV/0!</v>
      </c>
      <c r="P52" s="195" t="e">
        <f>ROUND((B52/(CE76+CF76)*P76),0)</f>
        <v>#DIV/0!</v>
      </c>
      <c r="Q52" s="195" t="e">
        <f>ROUND((B52/(CE76+CF76)*Q76),0)</f>
        <v>#DIV/0!</v>
      </c>
      <c r="R52" s="195" t="e">
        <f>ROUND((B52/(CE76+CF76)*R76),0)</f>
        <v>#DIV/0!</v>
      </c>
      <c r="S52" s="195" t="e">
        <f>ROUND((B52/(CE76+CF76)*S76),0)</f>
        <v>#DIV/0!</v>
      </c>
      <c r="T52" s="195" t="e">
        <f>ROUND((B52/(CE76+CF76)*T76),0)</f>
        <v>#DIV/0!</v>
      </c>
      <c r="U52" s="195" t="e">
        <f>ROUND((B52/(CE76+CF76)*U76),0)</f>
        <v>#DIV/0!</v>
      </c>
      <c r="V52" s="195" t="e">
        <f>ROUND((B52/(CE76+CF76)*V76),0)</f>
        <v>#DIV/0!</v>
      </c>
      <c r="W52" s="195" t="e">
        <f>ROUND((B52/(CE76+CF76)*W76),0)</f>
        <v>#DIV/0!</v>
      </c>
      <c r="X52" s="195" t="e">
        <f>ROUND((B52/(CE76+CF76)*X76),0)</f>
        <v>#DIV/0!</v>
      </c>
      <c r="Y52" s="195" t="e">
        <f>ROUND((B52/(CE76+CF76)*Y76),0)</f>
        <v>#DIV/0!</v>
      </c>
      <c r="Z52" s="195" t="e">
        <f>ROUND((B52/(CE76+CF76)*Z76),0)</f>
        <v>#DIV/0!</v>
      </c>
      <c r="AA52" s="195" t="e">
        <f>ROUND((B52/(CE76+CF76)*AA76),0)</f>
        <v>#DIV/0!</v>
      </c>
      <c r="AB52" s="195" t="e">
        <f>ROUND((B52/(CE76+CF76)*AB76),0)</f>
        <v>#DIV/0!</v>
      </c>
      <c r="AC52" s="195" t="e">
        <f>ROUND((B52/(CE76+CF76)*AC76),0)</f>
        <v>#DIV/0!</v>
      </c>
      <c r="AD52" s="195" t="e">
        <f>ROUND((B52/(CE76+CF76)*AD76),0)</f>
        <v>#DIV/0!</v>
      </c>
      <c r="AE52" s="195" t="e">
        <f>ROUND((B52/(CE76+CF76)*AE76),0)</f>
        <v>#DIV/0!</v>
      </c>
      <c r="AF52" s="195" t="e">
        <f>ROUND((B52/(CE76+CF76)*AF76),0)</f>
        <v>#DIV/0!</v>
      </c>
      <c r="AG52" s="195" t="e">
        <f>ROUND((B52/(CE76+CF76)*AG76),0)</f>
        <v>#DIV/0!</v>
      </c>
      <c r="AH52" s="195" t="e">
        <f>ROUND((B52/(CE76+CF76)*AH76),0)</f>
        <v>#DIV/0!</v>
      </c>
      <c r="AI52" s="195" t="e">
        <f>ROUND((B52/(CE76+CF76)*AI76),0)</f>
        <v>#DIV/0!</v>
      </c>
      <c r="AJ52" s="195" t="e">
        <f>ROUND((B52/(CE76+CF76)*AJ76),0)</f>
        <v>#DIV/0!</v>
      </c>
      <c r="AK52" s="195" t="e">
        <f>ROUND((B52/(CE76+CF76)*AK76),0)</f>
        <v>#DIV/0!</v>
      </c>
      <c r="AL52" s="195" t="e">
        <f>ROUND((B52/(CE76+CF76)*AL76),0)</f>
        <v>#DIV/0!</v>
      </c>
      <c r="AM52" s="195" t="e">
        <f>ROUND((B52/(CE76+CF76)*AM76),0)</f>
        <v>#DIV/0!</v>
      </c>
      <c r="AN52" s="195" t="e">
        <f>ROUND((B52/(CE76+CF76)*AN76),0)</f>
        <v>#DIV/0!</v>
      </c>
      <c r="AO52" s="195" t="e">
        <f>ROUND((B52/(CE76+CF76)*AO76),0)</f>
        <v>#DIV/0!</v>
      </c>
      <c r="AP52" s="195" t="e">
        <f>ROUND((B52/(CE76+CF76)*AP76),0)</f>
        <v>#DIV/0!</v>
      </c>
      <c r="AQ52" s="195" t="e">
        <f>ROUND((B52/(CE76+CF76)*AQ76),0)</f>
        <v>#DIV/0!</v>
      </c>
      <c r="AR52" s="195" t="e">
        <f>ROUND((B52/(CE76+CF76)*AR76),0)</f>
        <v>#DIV/0!</v>
      </c>
      <c r="AS52" s="195" t="e">
        <f>ROUND((B52/(CE76+CF76)*AS76),0)</f>
        <v>#DIV/0!</v>
      </c>
      <c r="AT52" s="195" t="e">
        <f>ROUND((B52/(CE76+CF76)*AT76),0)</f>
        <v>#DIV/0!</v>
      </c>
      <c r="AU52" s="195" t="e">
        <f>ROUND((B52/(CE76+CF76)*AU76),0)</f>
        <v>#DIV/0!</v>
      </c>
      <c r="AV52" s="195" t="e">
        <f>ROUND((B52/(CE76+CF76)*AV76),0)</f>
        <v>#DIV/0!</v>
      </c>
      <c r="AW52" s="195" t="e">
        <f>ROUND((B52/(CE76+CF76)*AW76),0)</f>
        <v>#DIV/0!</v>
      </c>
      <c r="AX52" s="195" t="e">
        <f>ROUND((B52/(CE76+CF76)*AX76),0)</f>
        <v>#DIV/0!</v>
      </c>
      <c r="AY52" s="195" t="e">
        <f>ROUND((B52/(CE76+CF76)*AY76),0)</f>
        <v>#DIV/0!</v>
      </c>
      <c r="AZ52" s="195" t="e">
        <f>ROUND((B52/(CE76+CF76)*AZ76),0)</f>
        <v>#DIV/0!</v>
      </c>
      <c r="BA52" s="195" t="e">
        <f>ROUND((B52/(CE76+CF76)*BA76),0)</f>
        <v>#DIV/0!</v>
      </c>
      <c r="BB52" s="195" t="e">
        <f>ROUND((B52/(CE76+CF76)*BB76),0)</f>
        <v>#DIV/0!</v>
      </c>
      <c r="BC52" s="195" t="e">
        <f>ROUND((B52/(CE76+CF76)*BC76),0)</f>
        <v>#DIV/0!</v>
      </c>
      <c r="BD52" s="195" t="e">
        <f>ROUND((B52/(CE76+CF76)*BD76),0)</f>
        <v>#DIV/0!</v>
      </c>
      <c r="BE52" s="195" t="e">
        <f>ROUND((B52/(CE76+CF76)*BE76),0)</f>
        <v>#DIV/0!</v>
      </c>
      <c r="BF52" s="195" t="e">
        <f>ROUND((B52/(CE76+CF76)*BF76),0)</f>
        <v>#DIV/0!</v>
      </c>
      <c r="BG52" s="195" t="e">
        <f>ROUND((B52/(CE76+CF76)*BG76),0)</f>
        <v>#DIV/0!</v>
      </c>
      <c r="BH52" s="195" t="e">
        <f>ROUND((B52/(CE76+CF76)*BH76),0)</f>
        <v>#DIV/0!</v>
      </c>
      <c r="BI52" s="195" t="e">
        <f>ROUND((B52/(CE76+CF76)*BI76),0)</f>
        <v>#DIV/0!</v>
      </c>
      <c r="BJ52" s="195" t="e">
        <f>ROUND((B52/(CE76+CF76)*BJ76),0)</f>
        <v>#DIV/0!</v>
      </c>
      <c r="BK52" s="195" t="e">
        <f>ROUND((B52/(CE76+CF76)*BK76),0)</f>
        <v>#DIV/0!</v>
      </c>
      <c r="BL52" s="195" t="e">
        <f>ROUND((B52/(CE76+CF76)*BL76),0)</f>
        <v>#DIV/0!</v>
      </c>
      <c r="BM52" s="195" t="e">
        <f>ROUND((B52/(CE76+CF76)*BM76),0)</f>
        <v>#DIV/0!</v>
      </c>
      <c r="BN52" s="195" t="e">
        <f>ROUND((B52/(CE76+CF76)*BN76),0)</f>
        <v>#DIV/0!</v>
      </c>
      <c r="BO52" s="195" t="e">
        <f>ROUND((B52/(CE76+CF76)*BO76),0)</f>
        <v>#DIV/0!</v>
      </c>
      <c r="BP52" s="195" t="e">
        <f>ROUND((B52/(CE76+CF76)*BP76),0)</f>
        <v>#DIV/0!</v>
      </c>
      <c r="BQ52" s="195" t="e">
        <f>ROUND((B52/(CE76+CF76)*BQ76),0)</f>
        <v>#DIV/0!</v>
      </c>
      <c r="BR52" s="195" t="e">
        <f>ROUND((B52/(CE76+CF76)*BR76),0)</f>
        <v>#DIV/0!</v>
      </c>
      <c r="BS52" s="195" t="e">
        <f>ROUND((B52/(CE76+CF76)*BS76),0)</f>
        <v>#DIV/0!</v>
      </c>
      <c r="BT52" s="195" t="e">
        <f>ROUND((B52/(CE76+CF76)*BT76),0)</f>
        <v>#DIV/0!</v>
      </c>
      <c r="BU52" s="195" t="e">
        <f>ROUND((B52/(CE76+CF76)*BU76),0)</f>
        <v>#DIV/0!</v>
      </c>
      <c r="BV52" s="195" t="e">
        <f>ROUND((B52/(CE76+CF76)*BV76),0)</f>
        <v>#DIV/0!</v>
      </c>
      <c r="BW52" s="195" t="e">
        <f>ROUND((B52/(CE76+CF76)*BW76),0)</f>
        <v>#DIV/0!</v>
      </c>
      <c r="BX52" s="195" t="e">
        <f>ROUND((B52/(CE76+CF76)*BX76),0)</f>
        <v>#DIV/0!</v>
      </c>
      <c r="BY52" s="195" t="e">
        <f>ROUND((B52/(CE76+CF76)*BY76),0)</f>
        <v>#DIV/0!</v>
      </c>
      <c r="BZ52" s="195" t="e">
        <f>ROUND((B52/(CE76+CF76)*BZ76),0)</f>
        <v>#DIV/0!</v>
      </c>
      <c r="CA52" s="195" t="e">
        <f>ROUND((B52/(CE76+CF76)*CA76),0)</f>
        <v>#DIV/0!</v>
      </c>
      <c r="CB52" s="195" t="e">
        <f>ROUND((B52/(CE76+CF76)*CB76),0)</f>
        <v>#DIV/0!</v>
      </c>
      <c r="CC52" s="195" t="e">
        <f>ROUND((B52/(CE76+CF76)*CC76),0)</f>
        <v>#DIV/0!</v>
      </c>
      <c r="CD52" s="195"/>
      <c r="CE52" s="195" t="e">
        <f>SUM(C52:CD52)</f>
        <v>#DIV/0!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1"/>
      <c r="T59" s="251"/>
      <c r="U59" s="224"/>
      <c r="V59" s="185"/>
      <c r="W59" s="185"/>
      <c r="X59" s="185"/>
      <c r="Y59" s="185"/>
      <c r="Z59" s="185"/>
      <c r="AA59" s="185"/>
      <c r="AB59" s="251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/>
      <c r="AZ59" s="185"/>
      <c r="BA59" s="251"/>
      <c r="BB59" s="251"/>
      <c r="BC59" s="251"/>
      <c r="BD59" s="251"/>
      <c r="BE59" s="185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2" t="s">
        <v>221</v>
      </c>
      <c r="CE60" s="254">
        <f t="shared" ref="CE60:CE70" si="0">SUM(C60:CD60)</f>
        <v>0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2" t="s">
        <v>221</v>
      </c>
      <c r="CE61" s="195">
        <f t="shared" si="0"/>
        <v>0</v>
      </c>
      <c r="CF61" s="255"/>
    </row>
    <row r="62" spans="1:84" ht="12.6" customHeight="1" x14ac:dyDescent="0.2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2" t="s">
        <v>221</v>
      </c>
      <c r="CE62" s="195" t="e">
        <f t="shared" si="0"/>
        <v>#DIV/0!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0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2" t="s">
        <v>221</v>
      </c>
      <c r="CE64" s="195">
        <f t="shared" si="0"/>
        <v>0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0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2" t="s">
        <v>221</v>
      </c>
      <c r="CE66" s="195">
        <f t="shared" si="0"/>
        <v>0</v>
      </c>
      <c r="CF66" s="255"/>
    </row>
    <row r="67" spans="1:84" ht="12.6" customHeight="1" x14ac:dyDescent="0.2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2" t="s">
        <v>221</v>
      </c>
      <c r="CE67" s="195" t="e">
        <f t="shared" si="0"/>
        <v>#DIV/0!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0</v>
      </c>
      <c r="CF68" s="255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224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8"/>
      <c r="CE69" s="195">
        <f t="shared" si="0"/>
        <v>0</v>
      </c>
      <c r="CF69" s="255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" customHeight="1" x14ac:dyDescent="0.25">
      <c r="A71" s="171" t="s">
        <v>243</v>
      </c>
      <c r="B71" s="175"/>
      <c r="C71" s="195" t="e">
        <f>SUM(C61:C68)+C69-C70</f>
        <v>#DIV/0!</v>
      </c>
      <c r="D71" s="195" t="e">
        <f t="shared" ref="D71:AI71" si="5">SUM(D61:D69)-D70</f>
        <v>#DIV/0!</v>
      </c>
      <c r="E71" s="195" t="e">
        <f t="shared" si="5"/>
        <v>#DIV/0!</v>
      </c>
      <c r="F71" s="195" t="e">
        <f t="shared" si="5"/>
        <v>#DIV/0!</v>
      </c>
      <c r="G71" s="195" t="e">
        <f t="shared" si="5"/>
        <v>#DIV/0!</v>
      </c>
      <c r="H71" s="195" t="e">
        <f t="shared" si="5"/>
        <v>#DIV/0!</v>
      </c>
      <c r="I71" s="195" t="e">
        <f t="shared" si="5"/>
        <v>#DIV/0!</v>
      </c>
      <c r="J71" s="195" t="e">
        <f t="shared" si="5"/>
        <v>#DIV/0!</v>
      </c>
      <c r="K71" s="195" t="e">
        <f t="shared" si="5"/>
        <v>#DIV/0!</v>
      </c>
      <c r="L71" s="195" t="e">
        <f t="shared" si="5"/>
        <v>#DIV/0!</v>
      </c>
      <c r="M71" s="195" t="e">
        <f t="shared" si="5"/>
        <v>#DIV/0!</v>
      </c>
      <c r="N71" s="195" t="e">
        <f t="shared" si="5"/>
        <v>#DIV/0!</v>
      </c>
      <c r="O71" s="195" t="e">
        <f t="shared" si="5"/>
        <v>#DIV/0!</v>
      </c>
      <c r="P71" s="195" t="e">
        <f t="shared" si="5"/>
        <v>#DIV/0!</v>
      </c>
      <c r="Q71" s="195" t="e">
        <f t="shared" si="5"/>
        <v>#DIV/0!</v>
      </c>
      <c r="R71" s="195" t="e">
        <f t="shared" si="5"/>
        <v>#DIV/0!</v>
      </c>
      <c r="S71" s="195" t="e">
        <f t="shared" si="5"/>
        <v>#DIV/0!</v>
      </c>
      <c r="T71" s="195" t="e">
        <f t="shared" si="5"/>
        <v>#DIV/0!</v>
      </c>
      <c r="U71" s="195" t="e">
        <f t="shared" si="5"/>
        <v>#DIV/0!</v>
      </c>
      <c r="V71" s="195" t="e">
        <f t="shared" si="5"/>
        <v>#DIV/0!</v>
      </c>
      <c r="W71" s="195" t="e">
        <f t="shared" si="5"/>
        <v>#DIV/0!</v>
      </c>
      <c r="X71" s="195" t="e">
        <f t="shared" si="5"/>
        <v>#DIV/0!</v>
      </c>
      <c r="Y71" s="195" t="e">
        <f t="shared" si="5"/>
        <v>#DIV/0!</v>
      </c>
      <c r="Z71" s="195" t="e">
        <f t="shared" si="5"/>
        <v>#DIV/0!</v>
      </c>
      <c r="AA71" s="195" t="e">
        <f t="shared" si="5"/>
        <v>#DIV/0!</v>
      </c>
      <c r="AB71" s="195" t="e">
        <f t="shared" si="5"/>
        <v>#DIV/0!</v>
      </c>
      <c r="AC71" s="195" t="e">
        <f t="shared" si="5"/>
        <v>#DIV/0!</v>
      </c>
      <c r="AD71" s="195" t="e">
        <f t="shared" si="5"/>
        <v>#DIV/0!</v>
      </c>
      <c r="AE71" s="195" t="e">
        <f t="shared" si="5"/>
        <v>#DIV/0!</v>
      </c>
      <c r="AF71" s="195" t="e">
        <f t="shared" si="5"/>
        <v>#DIV/0!</v>
      </c>
      <c r="AG71" s="195" t="e">
        <f t="shared" si="5"/>
        <v>#DIV/0!</v>
      </c>
      <c r="AH71" s="195" t="e">
        <f t="shared" si="5"/>
        <v>#DIV/0!</v>
      </c>
      <c r="AI71" s="195" t="e">
        <f t="shared" si="5"/>
        <v>#DIV/0!</v>
      </c>
      <c r="AJ71" s="195" t="e">
        <f t="shared" ref="AJ71:BO71" si="6">SUM(AJ61:AJ69)-AJ70</f>
        <v>#DIV/0!</v>
      </c>
      <c r="AK71" s="195" t="e">
        <f t="shared" si="6"/>
        <v>#DIV/0!</v>
      </c>
      <c r="AL71" s="195" t="e">
        <f t="shared" si="6"/>
        <v>#DIV/0!</v>
      </c>
      <c r="AM71" s="195" t="e">
        <f t="shared" si="6"/>
        <v>#DIV/0!</v>
      </c>
      <c r="AN71" s="195" t="e">
        <f t="shared" si="6"/>
        <v>#DIV/0!</v>
      </c>
      <c r="AO71" s="195" t="e">
        <f t="shared" si="6"/>
        <v>#DIV/0!</v>
      </c>
      <c r="AP71" s="195" t="e">
        <f t="shared" si="6"/>
        <v>#DIV/0!</v>
      </c>
      <c r="AQ71" s="195" t="e">
        <f t="shared" si="6"/>
        <v>#DIV/0!</v>
      </c>
      <c r="AR71" s="195" t="e">
        <f t="shared" si="6"/>
        <v>#DIV/0!</v>
      </c>
      <c r="AS71" s="195" t="e">
        <f t="shared" si="6"/>
        <v>#DIV/0!</v>
      </c>
      <c r="AT71" s="195" t="e">
        <f t="shared" si="6"/>
        <v>#DIV/0!</v>
      </c>
      <c r="AU71" s="195" t="e">
        <f t="shared" si="6"/>
        <v>#DIV/0!</v>
      </c>
      <c r="AV71" s="195" t="e">
        <f t="shared" si="6"/>
        <v>#DIV/0!</v>
      </c>
      <c r="AW71" s="195" t="e">
        <f t="shared" si="6"/>
        <v>#DIV/0!</v>
      </c>
      <c r="AX71" s="195" t="e">
        <f t="shared" si="6"/>
        <v>#DIV/0!</v>
      </c>
      <c r="AY71" s="195" t="e">
        <f t="shared" si="6"/>
        <v>#DIV/0!</v>
      </c>
      <c r="AZ71" s="195" t="e">
        <f t="shared" si="6"/>
        <v>#DIV/0!</v>
      </c>
      <c r="BA71" s="195" t="e">
        <f t="shared" si="6"/>
        <v>#DIV/0!</v>
      </c>
      <c r="BB71" s="195" t="e">
        <f t="shared" si="6"/>
        <v>#DIV/0!</v>
      </c>
      <c r="BC71" s="195" t="e">
        <f t="shared" si="6"/>
        <v>#DIV/0!</v>
      </c>
      <c r="BD71" s="195" t="e">
        <f t="shared" si="6"/>
        <v>#DIV/0!</v>
      </c>
      <c r="BE71" s="195" t="e">
        <f t="shared" si="6"/>
        <v>#DIV/0!</v>
      </c>
      <c r="BF71" s="195" t="e">
        <f t="shared" si="6"/>
        <v>#DIV/0!</v>
      </c>
      <c r="BG71" s="195" t="e">
        <f t="shared" si="6"/>
        <v>#DIV/0!</v>
      </c>
      <c r="BH71" s="195" t="e">
        <f t="shared" si="6"/>
        <v>#DIV/0!</v>
      </c>
      <c r="BI71" s="195" t="e">
        <f t="shared" si="6"/>
        <v>#DIV/0!</v>
      </c>
      <c r="BJ71" s="195" t="e">
        <f t="shared" si="6"/>
        <v>#DIV/0!</v>
      </c>
      <c r="BK71" s="195" t="e">
        <f t="shared" si="6"/>
        <v>#DIV/0!</v>
      </c>
      <c r="BL71" s="195" t="e">
        <f t="shared" si="6"/>
        <v>#DIV/0!</v>
      </c>
      <c r="BM71" s="195" t="e">
        <f t="shared" si="6"/>
        <v>#DIV/0!</v>
      </c>
      <c r="BN71" s="195" t="e">
        <f t="shared" si="6"/>
        <v>#DIV/0!</v>
      </c>
      <c r="BO71" s="195" t="e">
        <f t="shared" si="6"/>
        <v>#DIV/0!</v>
      </c>
      <c r="BP71" s="195" t="e">
        <f t="shared" ref="BP71:CC71" si="7">SUM(BP61:BP69)-BP70</f>
        <v>#DIV/0!</v>
      </c>
      <c r="BQ71" s="195" t="e">
        <f t="shared" si="7"/>
        <v>#DIV/0!</v>
      </c>
      <c r="BR71" s="195" t="e">
        <f t="shared" si="7"/>
        <v>#DIV/0!</v>
      </c>
      <c r="BS71" s="195" t="e">
        <f t="shared" si="7"/>
        <v>#DIV/0!</v>
      </c>
      <c r="BT71" s="195" t="e">
        <f t="shared" si="7"/>
        <v>#DIV/0!</v>
      </c>
      <c r="BU71" s="195" t="e">
        <f t="shared" si="7"/>
        <v>#DIV/0!</v>
      </c>
      <c r="BV71" s="195" t="e">
        <f t="shared" si="7"/>
        <v>#DIV/0!</v>
      </c>
      <c r="BW71" s="195" t="e">
        <f t="shared" si="7"/>
        <v>#DIV/0!</v>
      </c>
      <c r="BX71" s="195" t="e">
        <f t="shared" si="7"/>
        <v>#DIV/0!</v>
      </c>
      <c r="BY71" s="195" t="e">
        <f t="shared" si="7"/>
        <v>#DIV/0!</v>
      </c>
      <c r="BZ71" s="195" t="e">
        <f t="shared" si="7"/>
        <v>#DIV/0!</v>
      </c>
      <c r="CA71" s="195" t="e">
        <f t="shared" si="7"/>
        <v>#DIV/0!</v>
      </c>
      <c r="CB71" s="195" t="e">
        <f t="shared" si="7"/>
        <v>#DIV/0!</v>
      </c>
      <c r="CC71" s="195" t="e">
        <f t="shared" si="7"/>
        <v>#DIV/0!</v>
      </c>
      <c r="CD71" s="248">
        <f>CD69-CD70</f>
        <v>0</v>
      </c>
      <c r="CE71" s="195" t="e">
        <f>SUM(CE61:CE69)-CE70</f>
        <v>#DIV/0!</v>
      </c>
      <c r="CF71" s="255"/>
    </row>
    <row r="72" spans="1:84" ht="12.6" customHeight="1" x14ac:dyDescent="0.2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0</v>
      </c>
      <c r="CF73" s="255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0</v>
      </c>
      <c r="CF74" s="25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0</v>
      </c>
      <c r="CF75" s="255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52" t="s">
        <v>221</v>
      </c>
      <c r="CE76" s="195">
        <f t="shared" si="8"/>
        <v>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252" t="s">
        <v>221</v>
      </c>
      <c r="BA78" s="184"/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/>
      <c r="BI78" s="184"/>
      <c r="BJ78" s="252" t="s">
        <v>221</v>
      </c>
      <c r="BK78" s="184"/>
      <c r="BL78" s="184"/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0</v>
      </c>
      <c r="CF80" s="25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5" t="s">
        <v>1267</v>
      </c>
      <c r="D82" s="259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9"/>
      <c r="E83" s="175"/>
    </row>
    <row r="84" spans="1:5" ht="12.6" customHeight="1" x14ac:dyDescent="0.25">
      <c r="A84" s="173" t="s">
        <v>257</v>
      </c>
      <c r="B84" s="172" t="s">
        <v>256</v>
      </c>
      <c r="C84" s="230"/>
      <c r="D84" s="205"/>
      <c r="E84" s="204"/>
    </row>
    <row r="85" spans="1:5" ht="12.6" customHeight="1" x14ac:dyDescent="0.25">
      <c r="A85" s="173" t="s">
        <v>1251</v>
      </c>
      <c r="B85" s="172"/>
      <c r="C85" s="274"/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/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/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/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/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/>
      <c r="D92" s="259"/>
      <c r="E92" s="175"/>
    </row>
    <row r="93" spans="1:5" ht="12.6" customHeight="1" x14ac:dyDescent="0.25">
      <c r="A93" s="173" t="s">
        <v>264</v>
      </c>
      <c r="B93" s="172" t="s">
        <v>256</v>
      </c>
      <c r="C93" s="273"/>
      <c r="D93" s="25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60" t="s">
        <v>266</v>
      </c>
      <c r="B96" s="260"/>
      <c r="C96" s="260"/>
      <c r="D96" s="260"/>
      <c r="E96" s="26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60" t="s">
        <v>269</v>
      </c>
      <c r="B100" s="260"/>
      <c r="C100" s="260"/>
      <c r="D100" s="260"/>
      <c r="E100" s="26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60" t="s">
        <v>271</v>
      </c>
      <c r="B103" s="260"/>
      <c r="C103" s="260"/>
      <c r="D103" s="260"/>
      <c r="E103" s="26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/>
      <c r="D111" s="174"/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0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/>
      <c r="C138" s="189"/>
      <c r="D138" s="174"/>
      <c r="E138" s="175">
        <f>SUM(B138:D138)</f>
        <v>0</v>
      </c>
    </row>
    <row r="139" spans="1:6" ht="12.6" customHeight="1" x14ac:dyDescent="0.25">
      <c r="A139" s="173" t="s">
        <v>215</v>
      </c>
      <c r="B139" s="174"/>
      <c r="C139" s="189"/>
      <c r="D139" s="174"/>
      <c r="E139" s="175">
        <f>SUM(B139:D139)</f>
        <v>0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/>
      <c r="C141" s="189"/>
      <c r="D141" s="174"/>
      <c r="E141" s="175">
        <f>SUM(B141:D141)</f>
        <v>0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60" t="s">
        <v>306</v>
      </c>
      <c r="B164" s="260"/>
      <c r="C164" s="260"/>
      <c r="D164" s="260"/>
      <c r="E164" s="260"/>
    </row>
    <row r="165" spans="1:5" ht="11.4" customHeight="1" x14ac:dyDescent="0.25">
      <c r="A165" s="173" t="s">
        <v>307</v>
      </c>
      <c r="B165" s="172" t="s">
        <v>256</v>
      </c>
      <c r="C165" s="189"/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0</v>
      </c>
      <c r="E173" s="175"/>
    </row>
    <row r="174" spans="1:5" ht="11.4" customHeight="1" x14ac:dyDescent="0.25">
      <c r="A174" s="260" t="s">
        <v>314</v>
      </c>
      <c r="B174" s="260"/>
      <c r="C174" s="260"/>
      <c r="D174" s="260"/>
      <c r="E174" s="260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0</v>
      </c>
      <c r="E177" s="175"/>
    </row>
    <row r="178" spans="1:5" ht="11.4" customHeight="1" x14ac:dyDescent="0.25">
      <c r="A178" s="260" t="s">
        <v>317</v>
      </c>
      <c r="B178" s="260"/>
      <c r="C178" s="260"/>
      <c r="D178" s="260"/>
      <c r="E178" s="260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60" t="s">
        <v>320</v>
      </c>
      <c r="B182" s="260"/>
      <c r="C182" s="260"/>
      <c r="D182" s="260"/>
      <c r="E182" s="260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0</v>
      </c>
      <c r="E186" s="175"/>
    </row>
    <row r="187" spans="1:5" ht="11.4" customHeight="1" x14ac:dyDescent="0.25">
      <c r="A187" s="260" t="s">
        <v>323</v>
      </c>
      <c r="B187" s="260"/>
      <c r="C187" s="260"/>
      <c r="D187" s="260"/>
      <c r="E187" s="260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/>
      <c r="C200" s="189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0</v>
      </c>
      <c r="C204" s="191">
        <f>SUM(C195:C203)</f>
        <v>0</v>
      </c>
      <c r="D204" s="175">
        <f>SUM(D195:D203)</f>
        <v>0</v>
      </c>
      <c r="E204" s="175">
        <f>SUM(E195:E203)</f>
        <v>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2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62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62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62"/>
    </row>
    <row r="213" spans="1:8" ht="12.6" customHeight="1" x14ac:dyDescent="0.25">
      <c r="A213" s="173" t="s">
        <v>337</v>
      </c>
      <c r="B213" s="174"/>
      <c r="C213" s="189"/>
      <c r="D213" s="174"/>
      <c r="E213" s="175">
        <f t="shared" si="11"/>
        <v>0</v>
      </c>
      <c r="H213" s="262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" customHeight="1" x14ac:dyDescent="0.25">
      <c r="A217" s="173" t="s">
        <v>203</v>
      </c>
      <c r="B217" s="175">
        <f>SUM(B208:B216)</f>
        <v>0</v>
      </c>
      <c r="C217" s="191">
        <f>SUM(C208:C216)</f>
        <v>0</v>
      </c>
      <c r="D217" s="175">
        <f>SUM(D208:D216)</f>
        <v>0</v>
      </c>
      <c r="E217" s="175">
        <f>SUM(E208:E216)</f>
        <v>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3" t="s">
        <v>1257</v>
      </c>
      <c r="C220" s="293"/>
      <c r="D220" s="208"/>
      <c r="E220" s="208"/>
    </row>
    <row r="221" spans="1:8" ht="12.6" customHeight="1" x14ac:dyDescent="0.25">
      <c r="A221" s="275" t="s">
        <v>1257</v>
      </c>
      <c r="B221" s="208"/>
      <c r="C221" s="189"/>
      <c r="D221" s="172">
        <f>C221</f>
        <v>0</v>
      </c>
      <c r="E221" s="208"/>
    </row>
    <row r="222" spans="1:8" ht="12.6" customHeight="1" x14ac:dyDescent="0.25">
      <c r="A222" s="260" t="s">
        <v>343</v>
      </c>
      <c r="B222" s="260"/>
      <c r="C222" s="260"/>
      <c r="D222" s="260"/>
      <c r="E222" s="260"/>
    </row>
    <row r="223" spans="1:8" ht="12.6" customHeight="1" x14ac:dyDescent="0.25">
      <c r="A223" s="173" t="s">
        <v>344</v>
      </c>
      <c r="B223" s="172" t="s">
        <v>256</v>
      </c>
      <c r="C223" s="189"/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0</v>
      </c>
      <c r="E229" s="175"/>
    </row>
    <row r="230" spans="1:5" ht="12.6" customHeight="1" x14ac:dyDescent="0.25">
      <c r="A230" s="260" t="s">
        <v>351</v>
      </c>
      <c r="B230" s="260"/>
      <c r="C230" s="260"/>
      <c r="D230" s="260"/>
      <c r="E230" s="260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0</v>
      </c>
      <c r="E236" s="175"/>
    </row>
    <row r="237" spans="1:5" ht="12.6" customHeight="1" x14ac:dyDescent="0.25">
      <c r="A237" s="260" t="s">
        <v>356</v>
      </c>
      <c r="B237" s="260"/>
      <c r="C237" s="260"/>
      <c r="D237" s="260"/>
      <c r="E237" s="260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60" t="s">
        <v>361</v>
      </c>
      <c r="B249" s="260"/>
      <c r="C249" s="260"/>
      <c r="D249" s="260"/>
      <c r="E249" s="260"/>
    </row>
    <row r="250" spans="1:5" ht="12.45" customHeight="1" x14ac:dyDescent="0.25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0</v>
      </c>
      <c r="E260" s="175"/>
    </row>
    <row r="261" spans="1:5" ht="11.25" customHeight="1" x14ac:dyDescent="0.25">
      <c r="A261" s="260" t="s">
        <v>372</v>
      </c>
      <c r="B261" s="260"/>
      <c r="C261" s="260"/>
      <c r="D261" s="260"/>
      <c r="E261" s="260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60" t="s">
        <v>375</v>
      </c>
      <c r="B266" s="260"/>
      <c r="C266" s="260"/>
      <c r="D266" s="260"/>
      <c r="E266" s="260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/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0</v>
      </c>
      <c r="E277" s="175"/>
    </row>
    <row r="278" spans="1:5" ht="12.6" customHeight="1" x14ac:dyDescent="0.25">
      <c r="A278" s="260" t="s">
        <v>382</v>
      </c>
      <c r="B278" s="260"/>
      <c r="C278" s="260"/>
      <c r="D278" s="260"/>
      <c r="E278" s="260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60" t="s">
        <v>387</v>
      </c>
      <c r="B285" s="260"/>
      <c r="C285" s="260"/>
      <c r="D285" s="260"/>
      <c r="E285" s="260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60" t="s">
        <v>395</v>
      </c>
      <c r="B303" s="260"/>
      <c r="C303" s="260"/>
      <c r="D303" s="260"/>
      <c r="E303" s="260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0</v>
      </c>
      <c r="E314" s="175"/>
    </row>
    <row r="315" spans="1:5" ht="12.6" customHeight="1" x14ac:dyDescent="0.25">
      <c r="A315" s="260" t="s">
        <v>406</v>
      </c>
      <c r="B315" s="260"/>
      <c r="C315" s="260"/>
      <c r="D315" s="260"/>
      <c r="E315" s="260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60" t="s">
        <v>411</v>
      </c>
      <c r="B320" s="260"/>
      <c r="C320" s="260"/>
      <c r="D320" s="260"/>
      <c r="E320" s="260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60" t="s">
        <v>427</v>
      </c>
      <c r="B358" s="260"/>
      <c r="C358" s="260"/>
      <c r="D358" s="260"/>
      <c r="E358" s="260"/>
    </row>
    <row r="359" spans="1:5" ht="12.6" customHeight="1" x14ac:dyDescent="0.25">
      <c r="A359" s="173" t="s">
        <v>428</v>
      </c>
      <c r="B359" s="172" t="s">
        <v>256</v>
      </c>
      <c r="C359" s="189"/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0</v>
      </c>
      <c r="E361" s="175"/>
    </row>
    <row r="362" spans="1:5" ht="12.6" customHeight="1" x14ac:dyDescent="0.25">
      <c r="A362" s="260" t="s">
        <v>431</v>
      </c>
      <c r="B362" s="260"/>
      <c r="C362" s="260"/>
      <c r="D362" s="260"/>
      <c r="E362" s="260"/>
    </row>
    <row r="363" spans="1:5" ht="12.6" customHeight="1" x14ac:dyDescent="0.25">
      <c r="A363" s="173" t="s">
        <v>1257</v>
      </c>
      <c r="B363" s="260"/>
      <c r="C363" s="189"/>
      <c r="D363" s="175"/>
      <c r="E363" s="260"/>
    </row>
    <row r="364" spans="1:5" ht="12.6" customHeight="1" x14ac:dyDescent="0.25">
      <c r="A364" s="173" t="s">
        <v>432</v>
      </c>
      <c r="B364" s="172" t="s">
        <v>256</v>
      </c>
      <c r="C364" s="189"/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/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0</v>
      </c>
      <c r="E368" s="175"/>
    </row>
    <row r="369" spans="1:5" ht="12.6" customHeight="1" x14ac:dyDescent="0.25">
      <c r="A369" s="260" t="s">
        <v>436</v>
      </c>
      <c r="B369" s="260"/>
      <c r="C369" s="260"/>
      <c r="D369" s="260"/>
      <c r="E369" s="260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60" t="s">
        <v>441</v>
      </c>
      <c r="B377" s="260"/>
      <c r="C377" s="260"/>
      <c r="D377" s="260"/>
      <c r="E377" s="260"/>
    </row>
    <row r="378" spans="1:5" ht="12.6" customHeight="1" x14ac:dyDescent="0.25">
      <c r="A378" s="173" t="s">
        <v>442</v>
      </c>
      <c r="B378" s="172" t="s">
        <v>256</v>
      </c>
      <c r="C378" s="189"/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/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/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/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/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/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/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/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/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/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3"/>
    </row>
    <row r="412" spans="1:5" ht="12.6" customHeight="1" x14ac:dyDescent="0.25">
      <c r="A412" s="179" t="e">
        <f>C84&amp;"   "&amp;"H-"&amp;FIXED(C83,0,TRUE)&amp;"     FYE "&amp;C82</f>
        <v>#VALUE!</v>
      </c>
      <c r="B412" s="179"/>
      <c r="C412" s="179"/>
      <c r="D412" s="179"/>
      <c r="E412" s="263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0</v>
      </c>
      <c r="C414" s="194">
        <f>E138</f>
        <v>0</v>
      </c>
      <c r="D414" s="179"/>
    </row>
    <row r="415" spans="1:5" ht="12.6" customHeight="1" x14ac:dyDescent="0.25">
      <c r="A415" s="179" t="s">
        <v>464</v>
      </c>
      <c r="B415" s="179">
        <f>D111</f>
        <v>0</v>
      </c>
      <c r="C415" s="179">
        <f>E139</f>
        <v>0</v>
      </c>
      <c r="D415" s="194">
        <f>SUM(C59:H59)+N59</f>
        <v>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0</v>
      </c>
      <c r="C427" s="179">
        <f t="shared" ref="C427:C434" si="13">CE61</f>
        <v>0</v>
      </c>
      <c r="D427" s="179"/>
    </row>
    <row r="428" spans="1:7" ht="12.6" customHeight="1" x14ac:dyDescent="0.25">
      <c r="A428" s="179" t="s">
        <v>3</v>
      </c>
      <c r="B428" s="179">
        <f t="shared" si="12"/>
        <v>0</v>
      </c>
      <c r="C428" s="179" t="e">
        <f t="shared" si="13"/>
        <v>#DIV/0!</v>
      </c>
      <c r="D428" s="179">
        <f>D173</f>
        <v>0</v>
      </c>
    </row>
    <row r="429" spans="1:7" ht="12.6" customHeight="1" x14ac:dyDescent="0.25">
      <c r="A429" s="179" t="s">
        <v>236</v>
      </c>
      <c r="B429" s="179">
        <f t="shared" si="12"/>
        <v>0</v>
      </c>
      <c r="C429" s="179">
        <f t="shared" si="13"/>
        <v>0</v>
      </c>
      <c r="D429" s="179"/>
    </row>
    <row r="430" spans="1:7" ht="12.6" customHeight="1" x14ac:dyDescent="0.25">
      <c r="A430" s="179" t="s">
        <v>237</v>
      </c>
      <c r="B430" s="179">
        <f t="shared" si="12"/>
        <v>0</v>
      </c>
      <c r="C430" s="179">
        <f t="shared" si="13"/>
        <v>0</v>
      </c>
      <c r="D430" s="179"/>
    </row>
    <row r="431" spans="1:7" ht="12.6" customHeight="1" x14ac:dyDescent="0.25">
      <c r="A431" s="179" t="s">
        <v>444</v>
      </c>
      <c r="B431" s="179">
        <f t="shared" si="12"/>
        <v>0</v>
      </c>
      <c r="C431" s="179">
        <f t="shared" si="13"/>
        <v>0</v>
      </c>
      <c r="D431" s="179"/>
    </row>
    <row r="432" spans="1:7" ht="12.6" customHeight="1" x14ac:dyDescent="0.25">
      <c r="A432" s="179" t="s">
        <v>445</v>
      </c>
      <c r="B432" s="179">
        <f t="shared" si="12"/>
        <v>0</v>
      </c>
      <c r="C432" s="179">
        <f t="shared" si="13"/>
        <v>0</v>
      </c>
      <c r="D432" s="179"/>
    </row>
    <row r="433" spans="1:7" ht="12.6" customHeight="1" x14ac:dyDescent="0.25">
      <c r="A433" s="179" t="s">
        <v>6</v>
      </c>
      <c r="B433" s="179">
        <f t="shared" si="12"/>
        <v>0</v>
      </c>
      <c r="C433" s="179" t="e">
        <f t="shared" si="13"/>
        <v>#DIV/0!</v>
      </c>
      <c r="D433" s="179">
        <f>C217</f>
        <v>0</v>
      </c>
    </row>
    <row r="434" spans="1:7" ht="12.6" customHeight="1" x14ac:dyDescent="0.25">
      <c r="A434" s="179" t="s">
        <v>474</v>
      </c>
      <c r="B434" s="179">
        <f t="shared" si="12"/>
        <v>0</v>
      </c>
      <c r="C434" s="179">
        <f t="shared" si="13"/>
        <v>0</v>
      </c>
      <c r="D434" s="179">
        <f>D177</f>
        <v>0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0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0</v>
      </c>
      <c r="C438" s="194">
        <f>CD69</f>
        <v>0</v>
      </c>
      <c r="D438" s="194">
        <f>D181+D186+D190</f>
        <v>0</v>
      </c>
    </row>
    <row r="439" spans="1:7" ht="12.6" customHeight="1" x14ac:dyDescent="0.25">
      <c r="A439" s="179" t="s">
        <v>451</v>
      </c>
      <c r="B439" s="194">
        <f>C389</f>
        <v>0</v>
      </c>
      <c r="C439" s="194">
        <f>SUM(C69:CC69)</f>
        <v>0</v>
      </c>
      <c r="D439" s="179"/>
    </row>
    <row r="440" spans="1:7" ht="12.6" customHeight="1" x14ac:dyDescent="0.25">
      <c r="A440" s="179" t="s">
        <v>477</v>
      </c>
      <c r="B440" s="194">
        <f>B438+B439</f>
        <v>0</v>
      </c>
      <c r="C440" s="194">
        <f>CE69</f>
        <v>0</v>
      </c>
      <c r="D440" s="179"/>
    </row>
    <row r="441" spans="1:7" ht="12.6" customHeight="1" x14ac:dyDescent="0.25">
      <c r="A441" s="179" t="s">
        <v>478</v>
      </c>
      <c r="B441" s="179">
        <f>D390</f>
        <v>0</v>
      </c>
      <c r="C441" s="179" t="e">
        <f>SUM(C427:C437)+C440</f>
        <v>#DIV/0!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1259</v>
      </c>
      <c r="B444" s="179">
        <f>D221</f>
        <v>0</v>
      </c>
      <c r="C444" s="179">
        <f>C363</f>
        <v>0</v>
      </c>
      <c r="D444" s="179"/>
    </row>
    <row r="445" spans="1:7" ht="12.6" customHeight="1" x14ac:dyDescent="0.25">
      <c r="A445" s="179" t="s">
        <v>343</v>
      </c>
      <c r="B445" s="179">
        <f>D229</f>
        <v>0</v>
      </c>
      <c r="C445" s="179">
        <f>C364</f>
        <v>0</v>
      </c>
      <c r="D445" s="179"/>
    </row>
    <row r="446" spans="1:7" ht="12.6" customHeight="1" x14ac:dyDescent="0.25">
      <c r="A446" s="179" t="s">
        <v>351</v>
      </c>
      <c r="B446" s="179">
        <f>D236</f>
        <v>0</v>
      </c>
      <c r="C446" s="179">
        <f>C365</f>
        <v>0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0</v>
      </c>
      <c r="C448" s="179">
        <f>D367</f>
        <v>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0</v>
      </c>
      <c r="C463" s="194">
        <f>CE73</f>
        <v>0</v>
      </c>
      <c r="D463" s="194">
        <f>E141+E147+E153</f>
        <v>0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0</v>
      </c>
      <c r="C465" s="194">
        <f>CE75</f>
        <v>0</v>
      </c>
      <c r="D465" s="194">
        <f>D463+D464</f>
        <v>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0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0</v>
      </c>
      <c r="C476" s="179">
        <f>E204</f>
        <v>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0</v>
      </c>
      <c r="C478" s="179">
        <f>E217</f>
        <v>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0</v>
      </c>
    </row>
    <row r="482" spans="1:12" ht="12.6" customHeight="1" x14ac:dyDescent="0.25">
      <c r="A482" s="180" t="s">
        <v>499</v>
      </c>
      <c r="C482" s="180">
        <f>D339</f>
        <v>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043</v>
      </c>
      <c r="B493" s="264" t="str">
        <f>RIGHT('Prior Year'!C83,4)</f>
        <v>2015</v>
      </c>
      <c r="C493" s="264" t="str">
        <f>RIGHT(C82,4)</f>
        <v>2016</v>
      </c>
      <c r="D493" s="264" t="str">
        <f>RIGHT('Prior Year'!C83,4)</f>
        <v>2015</v>
      </c>
      <c r="E493" s="264" t="str">
        <f>RIGHT(C82,4)</f>
        <v>2016</v>
      </c>
      <c r="F493" s="264" t="str">
        <f>RIGHT('Prior Year'!C83,4)</f>
        <v>2015</v>
      </c>
      <c r="G493" s="264" t="str">
        <f>RIGHT(C82,4)</f>
        <v>2016</v>
      </c>
      <c r="H493" s="264"/>
      <c r="K493" s="264"/>
      <c r="L493" s="264"/>
    </row>
    <row r="494" spans="1:12" ht="12.6" customHeight="1" x14ac:dyDescent="0.2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" customHeight="1" x14ac:dyDescent="0.25">
      <c r="A496" s="180" t="s">
        <v>512</v>
      </c>
      <c r="B496" s="243" t="e">
        <f>'Prior Year'!C72</f>
        <v>#DIV/0!</v>
      </c>
      <c r="C496" s="243" t="e">
        <f>C71</f>
        <v>#DIV/0!</v>
      </c>
      <c r="D496" s="243">
        <f>'Prior Year'!C59</f>
        <v>0</v>
      </c>
      <c r="E496" s="180">
        <f>C59</f>
        <v>0</v>
      </c>
      <c r="F496" s="266" t="e">
        <f t="shared" ref="F496:G511" si="15">IF(B496=0,"",IF(D496=0,"",B496/D496))</f>
        <v>#DIV/0!</v>
      </c>
      <c r="G496" s="267" t="e">
        <f t="shared" si="15"/>
        <v>#DIV/0!</v>
      </c>
      <c r="H496" s="268" t="e">
        <f>IF(B496=0,"",IF(C496=0,"",IF(D496=0,"",IF(E496=0,"",IF(G496/F496-1&lt;-0.25,G496/F496-1,IF(G496/F496-1&gt;0.25,G496/F496-1,""))))))</f>
        <v>#DIV/0!</v>
      </c>
      <c r="I496" s="270"/>
      <c r="K496" s="264"/>
      <c r="L496" s="264"/>
    </row>
    <row r="497" spans="1:12" ht="12.6" customHeight="1" x14ac:dyDescent="0.25">
      <c r="A497" s="180" t="s">
        <v>513</v>
      </c>
      <c r="B497" s="243" t="e">
        <f>'Prior Year'!D72</f>
        <v>#DIV/0!</v>
      </c>
      <c r="C497" s="243" t="e">
        <f>D71</f>
        <v>#DIV/0!</v>
      </c>
      <c r="D497" s="243">
        <f>'Prior Year'!D59</f>
        <v>0</v>
      </c>
      <c r="E497" s="180">
        <f>D59</f>
        <v>0</v>
      </c>
      <c r="F497" s="266" t="e">
        <f t="shared" si="15"/>
        <v>#DIV/0!</v>
      </c>
      <c r="G497" s="266" t="e">
        <f t="shared" si="15"/>
        <v>#DIV/0!</v>
      </c>
      <c r="H497" s="268" t="e">
        <f t="shared" ref="H497:H550" si="16">IF(B497=0,"",IF(C497=0,"",IF(D497=0,"",IF(E497=0,"",IF(G497/F497-1&lt;-0.25,G497/F497-1,IF(G497/F497-1&gt;0.25,G497/F497-1,""))))))</f>
        <v>#DIV/0!</v>
      </c>
      <c r="I497" s="270"/>
      <c r="K497" s="264"/>
      <c r="L497" s="264"/>
    </row>
    <row r="498" spans="1:12" ht="12.6" customHeight="1" x14ac:dyDescent="0.25">
      <c r="A498" s="180" t="s">
        <v>514</v>
      </c>
      <c r="B498" s="243" t="e">
        <f>'Prior Year'!E72</f>
        <v>#DIV/0!</v>
      </c>
      <c r="C498" s="243" t="e">
        <f>E71</f>
        <v>#DIV/0!</v>
      </c>
      <c r="D498" s="243">
        <f>'Prior Year'!E59</f>
        <v>0</v>
      </c>
      <c r="E498" s="180">
        <f>E59</f>
        <v>0</v>
      </c>
      <c r="F498" s="266" t="e">
        <f t="shared" si="15"/>
        <v>#DIV/0!</v>
      </c>
      <c r="G498" s="266" t="e">
        <f t="shared" si="15"/>
        <v>#DIV/0!</v>
      </c>
      <c r="H498" s="268" t="e">
        <f t="shared" si="16"/>
        <v>#DIV/0!</v>
      </c>
      <c r="I498" s="270"/>
      <c r="K498" s="264"/>
      <c r="L498" s="264"/>
    </row>
    <row r="499" spans="1:12" ht="12.6" customHeight="1" x14ac:dyDescent="0.25">
      <c r="A499" s="180" t="s">
        <v>515</v>
      </c>
      <c r="B499" s="243" t="e">
        <f>'Prior Year'!F72</f>
        <v>#DIV/0!</v>
      </c>
      <c r="C499" s="243" t="e">
        <f>F71</f>
        <v>#DIV/0!</v>
      </c>
      <c r="D499" s="243">
        <f>'Prior Year'!F59</f>
        <v>0</v>
      </c>
      <c r="E499" s="180">
        <f>F59</f>
        <v>0</v>
      </c>
      <c r="F499" s="266" t="e">
        <f t="shared" si="15"/>
        <v>#DIV/0!</v>
      </c>
      <c r="G499" s="266" t="e">
        <f t="shared" si="15"/>
        <v>#DIV/0!</v>
      </c>
      <c r="H499" s="268" t="e">
        <f t="shared" si="16"/>
        <v>#DIV/0!</v>
      </c>
      <c r="I499" s="270"/>
      <c r="K499" s="264"/>
      <c r="L499" s="264"/>
    </row>
    <row r="500" spans="1:12" ht="12.6" customHeight="1" x14ac:dyDescent="0.25">
      <c r="A500" s="180" t="s">
        <v>516</v>
      </c>
      <c r="B500" s="243" t="e">
        <f>'Prior Year'!G72</f>
        <v>#DIV/0!</v>
      </c>
      <c r="C500" s="243" t="e">
        <f>G71</f>
        <v>#DIV/0!</v>
      </c>
      <c r="D500" s="243">
        <f>'Prior Year'!G59</f>
        <v>0</v>
      </c>
      <c r="E500" s="180">
        <f>G59</f>
        <v>0</v>
      </c>
      <c r="F500" s="266" t="e">
        <f t="shared" si="15"/>
        <v>#DIV/0!</v>
      </c>
      <c r="G500" s="266" t="e">
        <f t="shared" si="15"/>
        <v>#DIV/0!</v>
      </c>
      <c r="H500" s="268" t="e">
        <f t="shared" si="16"/>
        <v>#DIV/0!</v>
      </c>
      <c r="I500" s="270"/>
      <c r="K500" s="264"/>
      <c r="L500" s="264"/>
    </row>
    <row r="501" spans="1:12" ht="12.6" customHeight="1" x14ac:dyDescent="0.25">
      <c r="A501" s="180" t="s">
        <v>517</v>
      </c>
      <c r="B501" s="243" t="e">
        <f>'Prior Year'!H72</f>
        <v>#DIV/0!</v>
      </c>
      <c r="C501" s="243" t="e">
        <f>H71</f>
        <v>#DIV/0!</v>
      </c>
      <c r="D501" s="243">
        <f>'Prior Year'!H59</f>
        <v>0</v>
      </c>
      <c r="E501" s="180">
        <f>H59</f>
        <v>0</v>
      </c>
      <c r="F501" s="266" t="e">
        <f t="shared" si="15"/>
        <v>#DIV/0!</v>
      </c>
      <c r="G501" s="266" t="e">
        <f t="shared" si="15"/>
        <v>#DIV/0!</v>
      </c>
      <c r="H501" s="268" t="e">
        <f t="shared" si="16"/>
        <v>#DIV/0!</v>
      </c>
      <c r="I501" s="270"/>
      <c r="K501" s="264"/>
      <c r="L501" s="264"/>
    </row>
    <row r="502" spans="1:12" ht="12.6" customHeight="1" x14ac:dyDescent="0.25">
      <c r="A502" s="180" t="s">
        <v>518</v>
      </c>
      <c r="B502" s="243" t="e">
        <f>'Prior Year'!I72</f>
        <v>#DIV/0!</v>
      </c>
      <c r="C502" s="243" t="e">
        <f>I71</f>
        <v>#DIV/0!</v>
      </c>
      <c r="D502" s="243">
        <f>'Prior Year'!I59</f>
        <v>0</v>
      </c>
      <c r="E502" s="180">
        <f>I59</f>
        <v>0</v>
      </c>
      <c r="F502" s="266" t="e">
        <f t="shared" si="15"/>
        <v>#DIV/0!</v>
      </c>
      <c r="G502" s="266" t="e">
        <f t="shared" si="15"/>
        <v>#DIV/0!</v>
      </c>
      <c r="H502" s="268" t="e">
        <f t="shared" si="16"/>
        <v>#DIV/0!</v>
      </c>
      <c r="I502" s="270"/>
      <c r="K502" s="264"/>
      <c r="L502" s="264"/>
    </row>
    <row r="503" spans="1:12" ht="12.6" customHeight="1" x14ac:dyDescent="0.25">
      <c r="A503" s="180" t="s">
        <v>519</v>
      </c>
      <c r="B503" s="243" t="e">
        <f>'Prior Year'!J72</f>
        <v>#DIV/0!</v>
      </c>
      <c r="C503" s="243" t="e">
        <f>J71</f>
        <v>#DIV/0!</v>
      </c>
      <c r="D503" s="243">
        <f>'Prior Year'!J59</f>
        <v>0</v>
      </c>
      <c r="E503" s="180">
        <f>J59</f>
        <v>0</v>
      </c>
      <c r="F503" s="266" t="e">
        <f t="shared" si="15"/>
        <v>#DIV/0!</v>
      </c>
      <c r="G503" s="266" t="e">
        <f t="shared" si="15"/>
        <v>#DIV/0!</v>
      </c>
      <c r="H503" s="268" t="e">
        <f t="shared" si="16"/>
        <v>#DIV/0!</v>
      </c>
      <c r="I503" s="270"/>
      <c r="K503" s="264"/>
      <c r="L503" s="264"/>
    </row>
    <row r="504" spans="1:12" ht="12.6" customHeight="1" x14ac:dyDescent="0.25">
      <c r="A504" s="180" t="s">
        <v>520</v>
      </c>
      <c r="B504" s="243" t="e">
        <f>'Prior Year'!K72</f>
        <v>#DIV/0!</v>
      </c>
      <c r="C504" s="243" t="e">
        <f>K71</f>
        <v>#DIV/0!</v>
      </c>
      <c r="D504" s="243">
        <f>'Prior Year'!K59</f>
        <v>0</v>
      </c>
      <c r="E504" s="180">
        <f>K59</f>
        <v>0</v>
      </c>
      <c r="F504" s="266" t="e">
        <f t="shared" si="15"/>
        <v>#DIV/0!</v>
      </c>
      <c r="G504" s="266" t="e">
        <f t="shared" si="15"/>
        <v>#DIV/0!</v>
      </c>
      <c r="H504" s="268" t="e">
        <f t="shared" si="16"/>
        <v>#DIV/0!</v>
      </c>
      <c r="I504" s="270"/>
      <c r="K504" s="264"/>
      <c r="L504" s="264"/>
    </row>
    <row r="505" spans="1:12" ht="12.6" customHeight="1" x14ac:dyDescent="0.25">
      <c r="A505" s="180" t="s">
        <v>521</v>
      </c>
      <c r="B505" s="243" t="e">
        <f>'Prior Year'!L72</f>
        <v>#DIV/0!</v>
      </c>
      <c r="C505" s="243" t="e">
        <f>L71</f>
        <v>#DIV/0!</v>
      </c>
      <c r="D505" s="243">
        <f>'Prior Year'!L59</f>
        <v>0</v>
      </c>
      <c r="E505" s="180">
        <f>L59</f>
        <v>0</v>
      </c>
      <c r="F505" s="266" t="e">
        <f t="shared" si="15"/>
        <v>#DIV/0!</v>
      </c>
      <c r="G505" s="266" t="e">
        <f t="shared" si="15"/>
        <v>#DIV/0!</v>
      </c>
      <c r="H505" s="268" t="e">
        <f t="shared" si="16"/>
        <v>#DIV/0!</v>
      </c>
      <c r="I505" s="270"/>
      <c r="K505" s="264"/>
      <c r="L505" s="264"/>
    </row>
    <row r="506" spans="1:12" ht="12.6" customHeight="1" x14ac:dyDescent="0.25">
      <c r="A506" s="180" t="s">
        <v>522</v>
      </c>
      <c r="B506" s="243" t="e">
        <f>'Prior Year'!M72</f>
        <v>#DIV/0!</v>
      </c>
      <c r="C506" s="243" t="e">
        <f>M71</f>
        <v>#DIV/0!</v>
      </c>
      <c r="D506" s="243">
        <f>'Prior Year'!M59</f>
        <v>0</v>
      </c>
      <c r="E506" s="180">
        <f>M59</f>
        <v>0</v>
      </c>
      <c r="F506" s="266" t="e">
        <f t="shared" si="15"/>
        <v>#DIV/0!</v>
      </c>
      <c r="G506" s="266" t="e">
        <f t="shared" si="15"/>
        <v>#DIV/0!</v>
      </c>
      <c r="H506" s="268" t="e">
        <f t="shared" si="16"/>
        <v>#DIV/0!</v>
      </c>
      <c r="I506" s="270"/>
      <c r="K506" s="264"/>
      <c r="L506" s="264"/>
    </row>
    <row r="507" spans="1:12" ht="12.6" customHeight="1" x14ac:dyDescent="0.25">
      <c r="A507" s="180" t="s">
        <v>523</v>
      </c>
      <c r="B507" s="243" t="e">
        <f>'Prior Year'!N72</f>
        <v>#DIV/0!</v>
      </c>
      <c r="C507" s="243" t="e">
        <f>N71</f>
        <v>#DIV/0!</v>
      </c>
      <c r="D507" s="243">
        <f>'Prior Year'!N59</f>
        <v>0</v>
      </c>
      <c r="E507" s="180">
        <f>N59</f>
        <v>0</v>
      </c>
      <c r="F507" s="266" t="e">
        <f t="shared" si="15"/>
        <v>#DIV/0!</v>
      </c>
      <c r="G507" s="266" t="e">
        <f t="shared" si="15"/>
        <v>#DIV/0!</v>
      </c>
      <c r="H507" s="268" t="e">
        <f t="shared" si="16"/>
        <v>#DIV/0!</v>
      </c>
      <c r="I507" s="270"/>
      <c r="K507" s="264"/>
      <c r="L507" s="264"/>
    </row>
    <row r="508" spans="1:12" ht="12.6" customHeight="1" x14ac:dyDescent="0.25">
      <c r="A508" s="180" t="s">
        <v>524</v>
      </c>
      <c r="B508" s="243" t="e">
        <f>'Prior Year'!O72</f>
        <v>#DIV/0!</v>
      </c>
      <c r="C508" s="243" t="e">
        <f>O71</f>
        <v>#DIV/0!</v>
      </c>
      <c r="D508" s="243">
        <f>'Prior Year'!O59</f>
        <v>0</v>
      </c>
      <c r="E508" s="180">
        <f>O59</f>
        <v>0</v>
      </c>
      <c r="F508" s="266" t="e">
        <f t="shared" si="15"/>
        <v>#DIV/0!</v>
      </c>
      <c r="G508" s="266" t="e">
        <f t="shared" si="15"/>
        <v>#DIV/0!</v>
      </c>
      <c r="H508" s="268" t="e">
        <f t="shared" si="16"/>
        <v>#DIV/0!</v>
      </c>
      <c r="I508" s="270"/>
      <c r="K508" s="264"/>
      <c r="L508" s="264"/>
    </row>
    <row r="509" spans="1:12" ht="12.6" customHeight="1" x14ac:dyDescent="0.25">
      <c r="A509" s="180" t="s">
        <v>525</v>
      </c>
      <c r="B509" s="243" t="e">
        <f>'Prior Year'!P72</f>
        <v>#DIV/0!</v>
      </c>
      <c r="C509" s="243" t="e">
        <f>P71</f>
        <v>#DIV/0!</v>
      </c>
      <c r="D509" s="243">
        <f>'Prior Year'!P59</f>
        <v>0</v>
      </c>
      <c r="E509" s="180">
        <f>P59</f>
        <v>0</v>
      </c>
      <c r="F509" s="266" t="e">
        <f t="shared" si="15"/>
        <v>#DIV/0!</v>
      </c>
      <c r="G509" s="266" t="e">
        <f t="shared" si="15"/>
        <v>#DIV/0!</v>
      </c>
      <c r="H509" s="268" t="e">
        <f t="shared" si="16"/>
        <v>#DIV/0!</v>
      </c>
      <c r="I509" s="270"/>
      <c r="K509" s="264"/>
      <c r="L509" s="264"/>
    </row>
    <row r="510" spans="1:12" ht="12.6" customHeight="1" x14ac:dyDescent="0.25">
      <c r="A510" s="180" t="s">
        <v>526</v>
      </c>
      <c r="B510" s="243" t="e">
        <f>'Prior Year'!Q72</f>
        <v>#DIV/0!</v>
      </c>
      <c r="C510" s="243" t="e">
        <f>Q71</f>
        <v>#DIV/0!</v>
      </c>
      <c r="D510" s="243">
        <f>'Prior Year'!Q59</f>
        <v>0</v>
      </c>
      <c r="E510" s="180">
        <f>Q59</f>
        <v>0</v>
      </c>
      <c r="F510" s="266" t="e">
        <f t="shared" si="15"/>
        <v>#DIV/0!</v>
      </c>
      <c r="G510" s="266" t="e">
        <f t="shared" si="15"/>
        <v>#DIV/0!</v>
      </c>
      <c r="H510" s="268" t="e">
        <f t="shared" si="16"/>
        <v>#DIV/0!</v>
      </c>
      <c r="I510" s="270"/>
      <c r="K510" s="264"/>
      <c r="L510" s="264"/>
    </row>
    <row r="511" spans="1:12" ht="12.6" customHeight="1" x14ac:dyDescent="0.25">
      <c r="A511" s="180" t="s">
        <v>527</v>
      </c>
      <c r="B511" s="243" t="e">
        <f>'Prior Year'!R72</f>
        <v>#DIV/0!</v>
      </c>
      <c r="C511" s="243" t="e">
        <f>R71</f>
        <v>#DIV/0!</v>
      </c>
      <c r="D511" s="243">
        <f>'Prior Year'!R59</f>
        <v>0</v>
      </c>
      <c r="E511" s="180">
        <f>R59</f>
        <v>0</v>
      </c>
      <c r="F511" s="266" t="e">
        <f t="shared" si="15"/>
        <v>#DIV/0!</v>
      </c>
      <c r="G511" s="266" t="e">
        <f t="shared" si="15"/>
        <v>#DIV/0!</v>
      </c>
      <c r="H511" s="268" t="e">
        <f t="shared" si="16"/>
        <v>#DIV/0!</v>
      </c>
      <c r="I511" s="270"/>
      <c r="K511" s="264"/>
      <c r="L511" s="264"/>
    </row>
    <row r="512" spans="1:12" ht="12.6" customHeight="1" x14ac:dyDescent="0.25">
      <c r="A512" s="180" t="s">
        <v>528</v>
      </c>
      <c r="B512" s="243" t="e">
        <f>'Prior Year'!S72</f>
        <v>#DIV/0!</v>
      </c>
      <c r="C512" s="243" t="e">
        <f>S71</f>
        <v>#DIV/0!</v>
      </c>
      <c r="D512" s="181" t="s">
        <v>529</v>
      </c>
      <c r="E512" s="181" t="s">
        <v>529</v>
      </c>
      <c r="F512" s="266" t="e">
        <f t="shared" ref="F512:G527" si="17">IF(B512=0,"",IF(D512=0,"",B512/D512))</f>
        <v>#DIV/0!</v>
      </c>
      <c r="G512" s="266" t="e">
        <f t="shared" si="17"/>
        <v>#DIV/0!</v>
      </c>
      <c r="H512" s="268" t="e">
        <f t="shared" si="16"/>
        <v>#DIV/0!</v>
      </c>
      <c r="I512" s="270"/>
      <c r="K512" s="264"/>
      <c r="L512" s="264"/>
    </row>
    <row r="513" spans="1:12" ht="12.6" customHeight="1" x14ac:dyDescent="0.25">
      <c r="A513" s="180" t="s">
        <v>1246</v>
      </c>
      <c r="B513" s="243" t="e">
        <f>'Prior Year'!T72</f>
        <v>#DIV/0!</v>
      </c>
      <c r="C513" s="243" t="e">
        <f>T71</f>
        <v>#DIV/0!</v>
      </c>
      <c r="D513" s="181" t="s">
        <v>529</v>
      </c>
      <c r="E513" s="181" t="s">
        <v>529</v>
      </c>
      <c r="F513" s="266" t="e">
        <f t="shared" si="17"/>
        <v>#DIV/0!</v>
      </c>
      <c r="G513" s="266" t="e">
        <f t="shared" si="17"/>
        <v>#DIV/0!</v>
      </c>
      <c r="H513" s="268" t="e">
        <f t="shared" si="16"/>
        <v>#DIV/0!</v>
      </c>
      <c r="I513" s="270"/>
      <c r="K513" s="264"/>
      <c r="L513" s="264"/>
    </row>
    <row r="514" spans="1:12" ht="12.6" customHeight="1" x14ac:dyDescent="0.25">
      <c r="A514" s="180" t="s">
        <v>530</v>
      </c>
      <c r="B514" s="243" t="e">
        <f>'Prior Year'!U72</f>
        <v>#DIV/0!</v>
      </c>
      <c r="C514" s="243" t="e">
        <f>U71</f>
        <v>#DIV/0!</v>
      </c>
      <c r="D514" s="243">
        <f>'Prior Year'!U59</f>
        <v>0</v>
      </c>
      <c r="E514" s="180">
        <f>U59</f>
        <v>0</v>
      </c>
      <c r="F514" s="266" t="e">
        <f t="shared" si="17"/>
        <v>#DIV/0!</v>
      </c>
      <c r="G514" s="266" t="e">
        <f t="shared" si="17"/>
        <v>#DIV/0!</v>
      </c>
      <c r="H514" s="268" t="e">
        <f t="shared" si="16"/>
        <v>#DIV/0!</v>
      </c>
      <c r="I514" s="270"/>
      <c r="K514" s="264"/>
      <c r="L514" s="264"/>
    </row>
    <row r="515" spans="1:12" ht="12.6" customHeight="1" x14ac:dyDescent="0.25">
      <c r="A515" s="180" t="s">
        <v>531</v>
      </c>
      <c r="B515" s="243" t="e">
        <f>'Prior Year'!V72</f>
        <v>#DIV/0!</v>
      </c>
      <c r="C515" s="243" t="e">
        <f>V71</f>
        <v>#DIV/0!</v>
      </c>
      <c r="D515" s="243">
        <f>'Prior Year'!V59</f>
        <v>0</v>
      </c>
      <c r="E515" s="180">
        <f>V59</f>
        <v>0</v>
      </c>
      <c r="F515" s="266" t="e">
        <f t="shared" si="17"/>
        <v>#DIV/0!</v>
      </c>
      <c r="G515" s="266" t="e">
        <f t="shared" si="17"/>
        <v>#DIV/0!</v>
      </c>
      <c r="H515" s="268" t="e">
        <f t="shared" si="16"/>
        <v>#DIV/0!</v>
      </c>
      <c r="I515" s="270"/>
      <c r="K515" s="264"/>
      <c r="L515" s="264"/>
    </row>
    <row r="516" spans="1:12" ht="12.6" customHeight="1" x14ac:dyDescent="0.25">
      <c r="A516" s="180" t="s">
        <v>532</v>
      </c>
      <c r="B516" s="243" t="e">
        <f>'Prior Year'!W72</f>
        <v>#DIV/0!</v>
      </c>
      <c r="C516" s="243" t="e">
        <f>W71</f>
        <v>#DIV/0!</v>
      </c>
      <c r="D516" s="243">
        <f>'Prior Year'!W59</f>
        <v>0</v>
      </c>
      <c r="E516" s="180">
        <f>W59</f>
        <v>0</v>
      </c>
      <c r="F516" s="266" t="e">
        <f t="shared" si="17"/>
        <v>#DIV/0!</v>
      </c>
      <c r="G516" s="266" t="e">
        <f t="shared" si="17"/>
        <v>#DIV/0!</v>
      </c>
      <c r="H516" s="268" t="e">
        <f t="shared" si="16"/>
        <v>#DIV/0!</v>
      </c>
      <c r="I516" s="270"/>
      <c r="K516" s="264"/>
      <c r="L516" s="264"/>
    </row>
    <row r="517" spans="1:12" ht="12.6" customHeight="1" x14ac:dyDescent="0.25">
      <c r="A517" s="180" t="s">
        <v>533</v>
      </c>
      <c r="B517" s="243" t="e">
        <f>'Prior Year'!X72</f>
        <v>#DIV/0!</v>
      </c>
      <c r="C517" s="243" t="e">
        <f>X71</f>
        <v>#DIV/0!</v>
      </c>
      <c r="D517" s="243">
        <f>'Prior Year'!X59</f>
        <v>0</v>
      </c>
      <c r="E517" s="180">
        <f>X59</f>
        <v>0</v>
      </c>
      <c r="F517" s="266" t="e">
        <f t="shared" si="17"/>
        <v>#DIV/0!</v>
      </c>
      <c r="G517" s="266" t="e">
        <f t="shared" si="17"/>
        <v>#DIV/0!</v>
      </c>
      <c r="H517" s="268" t="e">
        <f t="shared" si="16"/>
        <v>#DIV/0!</v>
      </c>
      <c r="I517" s="270"/>
      <c r="K517" s="264"/>
      <c r="L517" s="264"/>
    </row>
    <row r="518" spans="1:12" ht="12.6" customHeight="1" x14ac:dyDescent="0.25">
      <c r="A518" s="180" t="s">
        <v>534</v>
      </c>
      <c r="B518" s="243" t="e">
        <f>'Prior Year'!Y72</f>
        <v>#DIV/0!</v>
      </c>
      <c r="C518" s="243" t="e">
        <f>Y71</f>
        <v>#DIV/0!</v>
      </c>
      <c r="D518" s="243">
        <f>'Prior Year'!Y59</f>
        <v>0</v>
      </c>
      <c r="E518" s="180">
        <f>Y59</f>
        <v>0</v>
      </c>
      <c r="F518" s="266" t="e">
        <f t="shared" si="17"/>
        <v>#DIV/0!</v>
      </c>
      <c r="G518" s="266" t="e">
        <f t="shared" si="17"/>
        <v>#DIV/0!</v>
      </c>
      <c r="H518" s="268" t="e">
        <f t="shared" si="16"/>
        <v>#DIV/0!</v>
      </c>
      <c r="I518" s="270"/>
      <c r="K518" s="264"/>
      <c r="L518" s="264"/>
    </row>
    <row r="519" spans="1:12" ht="12.6" customHeight="1" x14ac:dyDescent="0.25">
      <c r="A519" s="180" t="s">
        <v>535</v>
      </c>
      <c r="B519" s="243" t="e">
        <f>'Prior Year'!Z72</f>
        <v>#DIV/0!</v>
      </c>
      <c r="C519" s="243" t="e">
        <f>Z71</f>
        <v>#DIV/0!</v>
      </c>
      <c r="D519" s="243">
        <f>'Prior Year'!Z59</f>
        <v>0</v>
      </c>
      <c r="E519" s="180">
        <f>Z59</f>
        <v>0</v>
      </c>
      <c r="F519" s="266" t="e">
        <f t="shared" si="17"/>
        <v>#DIV/0!</v>
      </c>
      <c r="G519" s="266" t="e">
        <f t="shared" si="17"/>
        <v>#DIV/0!</v>
      </c>
      <c r="H519" s="268" t="e">
        <f t="shared" si="16"/>
        <v>#DIV/0!</v>
      </c>
      <c r="I519" s="270"/>
      <c r="K519" s="264"/>
      <c r="L519" s="264"/>
    </row>
    <row r="520" spans="1:12" ht="12.6" customHeight="1" x14ac:dyDescent="0.25">
      <c r="A520" s="180" t="s">
        <v>536</v>
      </c>
      <c r="B520" s="243" t="e">
        <f>'Prior Year'!AA72</f>
        <v>#DIV/0!</v>
      </c>
      <c r="C520" s="243" t="e">
        <f>AA71</f>
        <v>#DIV/0!</v>
      </c>
      <c r="D520" s="243">
        <f>'Prior Year'!AA59</f>
        <v>0</v>
      </c>
      <c r="E520" s="180">
        <f>AA59</f>
        <v>0</v>
      </c>
      <c r="F520" s="266" t="e">
        <f t="shared" si="17"/>
        <v>#DIV/0!</v>
      </c>
      <c r="G520" s="266" t="e">
        <f t="shared" si="17"/>
        <v>#DIV/0!</v>
      </c>
      <c r="H520" s="268" t="e">
        <f t="shared" si="16"/>
        <v>#DIV/0!</v>
      </c>
      <c r="I520" s="270"/>
      <c r="K520" s="264"/>
      <c r="L520" s="264"/>
    </row>
    <row r="521" spans="1:12" ht="12.6" customHeight="1" x14ac:dyDescent="0.25">
      <c r="A521" s="180" t="s">
        <v>537</v>
      </c>
      <c r="B521" s="243" t="e">
        <f>'Prior Year'!AB72</f>
        <v>#DIV/0!</v>
      </c>
      <c r="C521" s="243" t="e">
        <f>AB71</f>
        <v>#DIV/0!</v>
      </c>
      <c r="D521" s="181" t="s">
        <v>529</v>
      </c>
      <c r="E521" s="181" t="s">
        <v>529</v>
      </c>
      <c r="F521" s="266" t="e">
        <f t="shared" si="17"/>
        <v>#DIV/0!</v>
      </c>
      <c r="G521" s="266" t="e">
        <f t="shared" si="17"/>
        <v>#DIV/0!</v>
      </c>
      <c r="H521" s="268" t="e">
        <f t="shared" si="16"/>
        <v>#DIV/0!</v>
      </c>
      <c r="I521" s="270"/>
      <c r="K521" s="264"/>
      <c r="L521" s="264"/>
    </row>
    <row r="522" spans="1:12" ht="12.6" customHeight="1" x14ac:dyDescent="0.25">
      <c r="A522" s="180" t="s">
        <v>538</v>
      </c>
      <c r="B522" s="243" t="e">
        <f>'Prior Year'!AC72</f>
        <v>#DIV/0!</v>
      </c>
      <c r="C522" s="243" t="e">
        <f>AC71</f>
        <v>#DIV/0!</v>
      </c>
      <c r="D522" s="243">
        <f>'Prior Year'!AC59</f>
        <v>0</v>
      </c>
      <c r="E522" s="180">
        <f>AC59</f>
        <v>0</v>
      </c>
      <c r="F522" s="266" t="e">
        <f t="shared" si="17"/>
        <v>#DIV/0!</v>
      </c>
      <c r="G522" s="266" t="e">
        <f t="shared" si="17"/>
        <v>#DIV/0!</v>
      </c>
      <c r="H522" s="268" t="e">
        <f t="shared" si="16"/>
        <v>#DIV/0!</v>
      </c>
      <c r="I522" s="270"/>
      <c r="K522" s="264"/>
      <c r="L522" s="264"/>
    </row>
    <row r="523" spans="1:12" ht="12.6" customHeight="1" x14ac:dyDescent="0.25">
      <c r="A523" s="180" t="s">
        <v>539</v>
      </c>
      <c r="B523" s="243" t="e">
        <f>'Prior Year'!AD72</f>
        <v>#DIV/0!</v>
      </c>
      <c r="C523" s="243" t="e">
        <f>AD71</f>
        <v>#DIV/0!</v>
      </c>
      <c r="D523" s="243">
        <f>'Prior Year'!AD59</f>
        <v>0</v>
      </c>
      <c r="E523" s="180">
        <f>AD59</f>
        <v>0</v>
      </c>
      <c r="F523" s="266" t="e">
        <f t="shared" si="17"/>
        <v>#DIV/0!</v>
      </c>
      <c r="G523" s="266" t="e">
        <f t="shared" si="17"/>
        <v>#DIV/0!</v>
      </c>
      <c r="H523" s="268" t="e">
        <f t="shared" si="16"/>
        <v>#DIV/0!</v>
      </c>
      <c r="I523" s="270"/>
      <c r="K523" s="264"/>
      <c r="L523" s="264"/>
    </row>
    <row r="524" spans="1:12" ht="12.6" customHeight="1" x14ac:dyDescent="0.25">
      <c r="A524" s="180" t="s">
        <v>540</v>
      </c>
      <c r="B524" s="243" t="e">
        <f>'Prior Year'!AE72</f>
        <v>#DIV/0!</v>
      </c>
      <c r="C524" s="243" t="e">
        <f>AE71</f>
        <v>#DIV/0!</v>
      </c>
      <c r="D524" s="243">
        <f>'Prior Year'!AE59</f>
        <v>0</v>
      </c>
      <c r="E524" s="180">
        <f>AE59</f>
        <v>0</v>
      </c>
      <c r="F524" s="266" t="e">
        <f t="shared" si="17"/>
        <v>#DIV/0!</v>
      </c>
      <c r="G524" s="266" t="e">
        <f t="shared" si="17"/>
        <v>#DIV/0!</v>
      </c>
      <c r="H524" s="268" t="e">
        <f t="shared" si="16"/>
        <v>#DIV/0!</v>
      </c>
      <c r="I524" s="270"/>
      <c r="K524" s="264"/>
      <c r="L524" s="264"/>
    </row>
    <row r="525" spans="1:12" ht="12.6" customHeight="1" x14ac:dyDescent="0.25">
      <c r="A525" s="180" t="s">
        <v>541</v>
      </c>
      <c r="B525" s="243" t="e">
        <f>'Prior Year'!AF72</f>
        <v>#DIV/0!</v>
      </c>
      <c r="C525" s="243" t="e">
        <f>AF71</f>
        <v>#DIV/0!</v>
      </c>
      <c r="D525" s="243">
        <f>'Prior Year'!AF59</f>
        <v>0</v>
      </c>
      <c r="E525" s="180">
        <f>AF59</f>
        <v>0</v>
      </c>
      <c r="F525" s="266" t="e">
        <f t="shared" si="17"/>
        <v>#DIV/0!</v>
      </c>
      <c r="G525" s="266" t="e">
        <f t="shared" si="17"/>
        <v>#DIV/0!</v>
      </c>
      <c r="H525" s="268" t="e">
        <f t="shared" si="16"/>
        <v>#DIV/0!</v>
      </c>
      <c r="I525" s="270"/>
      <c r="K525" s="264"/>
      <c r="L525" s="264"/>
    </row>
    <row r="526" spans="1:12" ht="12.6" customHeight="1" x14ac:dyDescent="0.25">
      <c r="A526" s="180" t="s">
        <v>542</v>
      </c>
      <c r="B526" s="243" t="e">
        <f>'Prior Year'!AG72</f>
        <v>#DIV/0!</v>
      </c>
      <c r="C526" s="243" t="e">
        <f>AG71</f>
        <v>#DIV/0!</v>
      </c>
      <c r="D526" s="243">
        <f>'Prior Year'!AG59</f>
        <v>0</v>
      </c>
      <c r="E526" s="180">
        <f>AG59</f>
        <v>0</v>
      </c>
      <c r="F526" s="266" t="e">
        <f t="shared" si="17"/>
        <v>#DIV/0!</v>
      </c>
      <c r="G526" s="266" t="e">
        <f t="shared" si="17"/>
        <v>#DIV/0!</v>
      </c>
      <c r="H526" s="268" t="e">
        <f t="shared" si="16"/>
        <v>#DIV/0!</v>
      </c>
      <c r="I526" s="270"/>
      <c r="K526" s="264"/>
      <c r="L526" s="264"/>
    </row>
    <row r="527" spans="1:12" ht="12.6" customHeight="1" x14ac:dyDescent="0.25">
      <c r="A527" s="180" t="s">
        <v>543</v>
      </c>
      <c r="B527" s="243" t="e">
        <f>'Prior Year'!AH72</f>
        <v>#DIV/0!</v>
      </c>
      <c r="C527" s="243" t="e">
        <f>AH71</f>
        <v>#DIV/0!</v>
      </c>
      <c r="D527" s="243">
        <f>'Prior Year'!AH59</f>
        <v>0</v>
      </c>
      <c r="E527" s="180">
        <f>AH59</f>
        <v>0</v>
      </c>
      <c r="F527" s="266" t="e">
        <f t="shared" si="17"/>
        <v>#DIV/0!</v>
      </c>
      <c r="G527" s="266" t="e">
        <f t="shared" si="17"/>
        <v>#DIV/0!</v>
      </c>
      <c r="H527" s="268" t="e">
        <f t="shared" si="16"/>
        <v>#DIV/0!</v>
      </c>
      <c r="I527" s="270"/>
      <c r="K527" s="264"/>
      <c r="L527" s="264"/>
    </row>
    <row r="528" spans="1:12" ht="12.6" customHeight="1" x14ac:dyDescent="0.25">
      <c r="A528" s="180" t="s">
        <v>544</v>
      </c>
      <c r="B528" s="243" t="e">
        <f>'Prior Year'!AI72</f>
        <v>#DIV/0!</v>
      </c>
      <c r="C528" s="243" t="e">
        <f>AI71</f>
        <v>#DIV/0!</v>
      </c>
      <c r="D528" s="243">
        <f>'Prior Year'!AI59</f>
        <v>0</v>
      </c>
      <c r="E528" s="180">
        <f>AI59</f>
        <v>0</v>
      </c>
      <c r="F528" s="266" t="e">
        <f t="shared" ref="F528:G540" si="18">IF(B528=0,"",IF(D528=0,"",B528/D528))</f>
        <v>#DIV/0!</v>
      </c>
      <c r="G528" s="266" t="e">
        <f t="shared" si="18"/>
        <v>#DIV/0!</v>
      </c>
      <c r="H528" s="268" t="e">
        <f t="shared" si="16"/>
        <v>#DIV/0!</v>
      </c>
      <c r="I528" s="270"/>
      <c r="K528" s="264"/>
      <c r="L528" s="264"/>
    </row>
    <row r="529" spans="1:12" ht="12.6" customHeight="1" x14ac:dyDescent="0.25">
      <c r="A529" s="180" t="s">
        <v>545</v>
      </c>
      <c r="B529" s="243" t="e">
        <f>'Prior Year'!AJ72</f>
        <v>#DIV/0!</v>
      </c>
      <c r="C529" s="243" t="e">
        <f>AJ71</f>
        <v>#DIV/0!</v>
      </c>
      <c r="D529" s="243">
        <f>'Prior Year'!AJ59</f>
        <v>0</v>
      </c>
      <c r="E529" s="180">
        <f>AJ59</f>
        <v>0</v>
      </c>
      <c r="F529" s="266" t="e">
        <f t="shared" si="18"/>
        <v>#DIV/0!</v>
      </c>
      <c r="G529" s="266" t="e">
        <f t="shared" si="18"/>
        <v>#DIV/0!</v>
      </c>
      <c r="H529" s="268" t="e">
        <f t="shared" si="16"/>
        <v>#DIV/0!</v>
      </c>
      <c r="I529" s="270"/>
      <c r="K529" s="264"/>
      <c r="L529" s="264"/>
    </row>
    <row r="530" spans="1:12" ht="12.6" customHeight="1" x14ac:dyDescent="0.25">
      <c r="A530" s="180" t="s">
        <v>546</v>
      </c>
      <c r="B530" s="243" t="e">
        <f>'Prior Year'!AK72</f>
        <v>#DIV/0!</v>
      </c>
      <c r="C530" s="243" t="e">
        <f>AK71</f>
        <v>#DIV/0!</v>
      </c>
      <c r="D530" s="243">
        <f>'Prior Year'!AK59</f>
        <v>0</v>
      </c>
      <c r="E530" s="180">
        <f>AK59</f>
        <v>0</v>
      </c>
      <c r="F530" s="266" t="e">
        <f t="shared" si="18"/>
        <v>#DIV/0!</v>
      </c>
      <c r="G530" s="266" t="e">
        <f t="shared" si="18"/>
        <v>#DIV/0!</v>
      </c>
      <c r="H530" s="268" t="e">
        <f t="shared" si="16"/>
        <v>#DIV/0!</v>
      </c>
      <c r="I530" s="270"/>
      <c r="K530" s="264"/>
      <c r="L530" s="264"/>
    </row>
    <row r="531" spans="1:12" ht="12.6" customHeight="1" x14ac:dyDescent="0.25">
      <c r="A531" s="180" t="s">
        <v>547</v>
      </c>
      <c r="B531" s="243" t="e">
        <f>'Prior Year'!AL72</f>
        <v>#DIV/0!</v>
      </c>
      <c r="C531" s="243" t="e">
        <f>AL71</f>
        <v>#DIV/0!</v>
      </c>
      <c r="D531" s="243">
        <f>'Prior Year'!AL59</f>
        <v>0</v>
      </c>
      <c r="E531" s="180">
        <f>AL59</f>
        <v>0</v>
      </c>
      <c r="F531" s="266" t="e">
        <f t="shared" si="18"/>
        <v>#DIV/0!</v>
      </c>
      <c r="G531" s="266" t="e">
        <f t="shared" si="18"/>
        <v>#DIV/0!</v>
      </c>
      <c r="H531" s="268" t="e">
        <f t="shared" si="16"/>
        <v>#DIV/0!</v>
      </c>
      <c r="I531" s="270"/>
      <c r="K531" s="264"/>
      <c r="L531" s="264"/>
    </row>
    <row r="532" spans="1:12" ht="12.6" customHeight="1" x14ac:dyDescent="0.25">
      <c r="A532" s="180" t="s">
        <v>548</v>
      </c>
      <c r="B532" s="243" t="e">
        <f>'Prior Year'!AM72</f>
        <v>#DIV/0!</v>
      </c>
      <c r="C532" s="243" t="e">
        <f>AM71</f>
        <v>#DIV/0!</v>
      </c>
      <c r="D532" s="243">
        <f>'Prior Year'!AM59</f>
        <v>0</v>
      </c>
      <c r="E532" s="180">
        <f>AM59</f>
        <v>0</v>
      </c>
      <c r="F532" s="266" t="e">
        <f t="shared" si="18"/>
        <v>#DIV/0!</v>
      </c>
      <c r="G532" s="266" t="e">
        <f t="shared" si="18"/>
        <v>#DIV/0!</v>
      </c>
      <c r="H532" s="268" t="e">
        <f t="shared" si="16"/>
        <v>#DIV/0!</v>
      </c>
      <c r="I532" s="270"/>
      <c r="K532" s="264"/>
      <c r="L532" s="264"/>
    </row>
    <row r="533" spans="1:12" ht="12.6" customHeight="1" x14ac:dyDescent="0.25">
      <c r="A533" s="180" t="s">
        <v>1247</v>
      </c>
      <c r="B533" s="243" t="e">
        <f>'Prior Year'!AN72</f>
        <v>#DIV/0!</v>
      </c>
      <c r="C533" s="243" t="e">
        <f>AN71</f>
        <v>#DIV/0!</v>
      </c>
      <c r="D533" s="243">
        <f>'Prior Year'!AN59</f>
        <v>0</v>
      </c>
      <c r="E533" s="180">
        <f>AN59</f>
        <v>0</v>
      </c>
      <c r="F533" s="266" t="e">
        <f t="shared" si="18"/>
        <v>#DIV/0!</v>
      </c>
      <c r="G533" s="266" t="e">
        <f t="shared" si="18"/>
        <v>#DIV/0!</v>
      </c>
      <c r="H533" s="268" t="e">
        <f t="shared" si="16"/>
        <v>#DIV/0!</v>
      </c>
      <c r="I533" s="270"/>
      <c r="K533" s="264"/>
      <c r="L533" s="264"/>
    </row>
    <row r="534" spans="1:12" ht="12.6" customHeight="1" x14ac:dyDescent="0.25">
      <c r="A534" s="180" t="s">
        <v>549</v>
      </c>
      <c r="B534" s="243" t="e">
        <f>'Prior Year'!AO72</f>
        <v>#DIV/0!</v>
      </c>
      <c r="C534" s="243" t="e">
        <f>AO71</f>
        <v>#DIV/0!</v>
      </c>
      <c r="D534" s="243">
        <f>'Prior Year'!AO59</f>
        <v>0</v>
      </c>
      <c r="E534" s="180">
        <f>AO59</f>
        <v>0</v>
      </c>
      <c r="F534" s="266" t="e">
        <f t="shared" si="18"/>
        <v>#DIV/0!</v>
      </c>
      <c r="G534" s="266" t="e">
        <f t="shared" si="18"/>
        <v>#DIV/0!</v>
      </c>
      <c r="H534" s="268" t="e">
        <f t="shared" si="16"/>
        <v>#DIV/0!</v>
      </c>
      <c r="I534" s="270"/>
      <c r="K534" s="264"/>
      <c r="L534" s="264"/>
    </row>
    <row r="535" spans="1:12" ht="12.6" customHeight="1" x14ac:dyDescent="0.25">
      <c r="A535" s="180" t="s">
        <v>550</v>
      </c>
      <c r="B535" s="243" t="e">
        <f>'Prior Year'!AP72</f>
        <v>#DIV/0!</v>
      </c>
      <c r="C535" s="243" t="e">
        <f>AP71</f>
        <v>#DIV/0!</v>
      </c>
      <c r="D535" s="243">
        <f>'Prior Year'!AP59</f>
        <v>0</v>
      </c>
      <c r="E535" s="180">
        <f>AP59</f>
        <v>0</v>
      </c>
      <c r="F535" s="266" t="e">
        <f t="shared" si="18"/>
        <v>#DIV/0!</v>
      </c>
      <c r="G535" s="266" t="e">
        <f t="shared" si="18"/>
        <v>#DIV/0!</v>
      </c>
      <c r="H535" s="268" t="e">
        <f t="shared" si="16"/>
        <v>#DIV/0!</v>
      </c>
      <c r="I535" s="270"/>
      <c r="K535" s="264"/>
      <c r="L535" s="264"/>
    </row>
    <row r="536" spans="1:12" ht="12.6" customHeight="1" x14ac:dyDescent="0.25">
      <c r="A536" s="180" t="s">
        <v>551</v>
      </c>
      <c r="B536" s="243" t="e">
        <f>'Prior Year'!AQ72</f>
        <v>#DIV/0!</v>
      </c>
      <c r="C536" s="243" t="e">
        <f>AQ71</f>
        <v>#DIV/0!</v>
      </c>
      <c r="D536" s="243">
        <f>'Prior Year'!AQ59</f>
        <v>0</v>
      </c>
      <c r="E536" s="180">
        <f>AQ59</f>
        <v>0</v>
      </c>
      <c r="F536" s="266" t="e">
        <f t="shared" si="18"/>
        <v>#DIV/0!</v>
      </c>
      <c r="G536" s="266" t="e">
        <f t="shared" si="18"/>
        <v>#DIV/0!</v>
      </c>
      <c r="H536" s="268" t="e">
        <f t="shared" si="16"/>
        <v>#DIV/0!</v>
      </c>
      <c r="I536" s="270"/>
      <c r="K536" s="264"/>
      <c r="L536" s="264"/>
    </row>
    <row r="537" spans="1:12" ht="12.6" customHeight="1" x14ac:dyDescent="0.25">
      <c r="A537" s="180" t="s">
        <v>552</v>
      </c>
      <c r="B537" s="243" t="e">
        <f>'Prior Year'!AR72</f>
        <v>#DIV/0!</v>
      </c>
      <c r="C537" s="243" t="e">
        <f>AR71</f>
        <v>#DIV/0!</v>
      </c>
      <c r="D537" s="243">
        <f>'Prior Year'!AR59</f>
        <v>0</v>
      </c>
      <c r="E537" s="180">
        <f>AR59</f>
        <v>0</v>
      </c>
      <c r="F537" s="266" t="e">
        <f t="shared" si="18"/>
        <v>#DIV/0!</v>
      </c>
      <c r="G537" s="266" t="e">
        <f t="shared" si="18"/>
        <v>#DIV/0!</v>
      </c>
      <c r="H537" s="268" t="e">
        <f t="shared" si="16"/>
        <v>#DIV/0!</v>
      </c>
      <c r="I537" s="270"/>
      <c r="K537" s="264"/>
      <c r="L537" s="264"/>
    </row>
    <row r="538" spans="1:12" ht="12.6" customHeight="1" x14ac:dyDescent="0.25">
      <c r="A538" s="180" t="s">
        <v>553</v>
      </c>
      <c r="B538" s="243" t="e">
        <f>'Prior Year'!AS72</f>
        <v>#DIV/0!</v>
      </c>
      <c r="C538" s="243" t="e">
        <f>AS71</f>
        <v>#DIV/0!</v>
      </c>
      <c r="D538" s="243">
        <f>'Prior Year'!AS59</f>
        <v>0</v>
      </c>
      <c r="E538" s="180">
        <f>AS59</f>
        <v>0</v>
      </c>
      <c r="F538" s="266" t="e">
        <f t="shared" si="18"/>
        <v>#DIV/0!</v>
      </c>
      <c r="G538" s="266" t="e">
        <f t="shared" si="18"/>
        <v>#DIV/0!</v>
      </c>
      <c r="H538" s="268" t="e">
        <f t="shared" si="16"/>
        <v>#DIV/0!</v>
      </c>
      <c r="I538" s="270"/>
      <c r="K538" s="264"/>
      <c r="L538" s="264"/>
    </row>
    <row r="539" spans="1:12" ht="12.6" customHeight="1" x14ac:dyDescent="0.25">
      <c r="A539" s="180" t="s">
        <v>554</v>
      </c>
      <c r="B539" s="243" t="e">
        <f>'Prior Year'!AT72</f>
        <v>#DIV/0!</v>
      </c>
      <c r="C539" s="243" t="e">
        <f>AT71</f>
        <v>#DIV/0!</v>
      </c>
      <c r="D539" s="243">
        <f>'Prior Year'!AT59</f>
        <v>0</v>
      </c>
      <c r="E539" s="180">
        <f>AT59</f>
        <v>0</v>
      </c>
      <c r="F539" s="266" t="e">
        <f t="shared" si="18"/>
        <v>#DIV/0!</v>
      </c>
      <c r="G539" s="266" t="e">
        <f t="shared" si="18"/>
        <v>#DIV/0!</v>
      </c>
      <c r="H539" s="268" t="e">
        <f t="shared" si="16"/>
        <v>#DIV/0!</v>
      </c>
      <c r="I539" s="270"/>
      <c r="K539" s="264"/>
      <c r="L539" s="264"/>
    </row>
    <row r="540" spans="1:12" ht="12.6" customHeight="1" x14ac:dyDescent="0.25">
      <c r="A540" s="180" t="s">
        <v>555</v>
      </c>
      <c r="B540" s="243" t="e">
        <f>'Prior Year'!AU72</f>
        <v>#DIV/0!</v>
      </c>
      <c r="C540" s="243" t="e">
        <f>AU71</f>
        <v>#DIV/0!</v>
      </c>
      <c r="D540" s="243">
        <f>'Prior Year'!AU59</f>
        <v>0</v>
      </c>
      <c r="E540" s="180">
        <f>AU59</f>
        <v>0</v>
      </c>
      <c r="F540" s="266" t="e">
        <f t="shared" si="18"/>
        <v>#DIV/0!</v>
      </c>
      <c r="G540" s="266" t="e">
        <f t="shared" si="18"/>
        <v>#DIV/0!</v>
      </c>
      <c r="H540" s="268" t="e">
        <f t="shared" si="16"/>
        <v>#DIV/0!</v>
      </c>
      <c r="I540" s="270"/>
      <c r="K540" s="264"/>
      <c r="L540" s="264"/>
    </row>
    <row r="541" spans="1:12" ht="12.6" customHeight="1" x14ac:dyDescent="0.25">
      <c r="A541" s="180" t="s">
        <v>556</v>
      </c>
      <c r="B541" s="243" t="e">
        <f>'Prior Year'!AV72</f>
        <v>#DIV/0!</v>
      </c>
      <c r="C541" s="243" t="e">
        <f>AV71</f>
        <v>#DIV/0!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1248</v>
      </c>
      <c r="B542" s="243" t="e">
        <f>'Prior Year'!AW72</f>
        <v>#DIV/0!</v>
      </c>
      <c r="C542" s="243" t="e">
        <f>AW71</f>
        <v>#DIV/0!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557</v>
      </c>
      <c r="B543" s="243" t="e">
        <f>'Prior Year'!AX72</f>
        <v>#DIV/0!</v>
      </c>
      <c r="C543" s="243" t="e">
        <f>AX71</f>
        <v>#DIV/0!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" customHeight="1" x14ac:dyDescent="0.25">
      <c r="A544" s="180" t="s">
        <v>558</v>
      </c>
      <c r="B544" s="243" t="e">
        <f>'Prior Year'!AY72</f>
        <v>#DIV/0!</v>
      </c>
      <c r="C544" s="243" t="e">
        <f>AY71</f>
        <v>#DIV/0!</v>
      </c>
      <c r="D544" s="243">
        <f>'Prior Year'!AY59</f>
        <v>0</v>
      </c>
      <c r="E544" s="180">
        <f>AY59</f>
        <v>0</v>
      </c>
      <c r="F544" s="266" t="e">
        <f t="shared" ref="F544:G550" si="19">IF(B544=0,"",IF(D544=0,"",B544/D544))</f>
        <v>#DIV/0!</v>
      </c>
      <c r="G544" s="266" t="e">
        <f t="shared" si="19"/>
        <v>#DIV/0!</v>
      </c>
      <c r="H544" s="268" t="e">
        <f t="shared" si="16"/>
        <v>#DIV/0!</v>
      </c>
      <c r="I544" s="270"/>
      <c r="K544" s="264"/>
      <c r="L544" s="264"/>
    </row>
    <row r="545" spans="1:13" ht="12.6" customHeight="1" x14ac:dyDescent="0.25">
      <c r="A545" s="180" t="s">
        <v>559</v>
      </c>
      <c r="B545" s="243" t="e">
        <f>'Prior Year'!AZ72</f>
        <v>#DIV/0!</v>
      </c>
      <c r="C545" s="243" t="e">
        <f>AZ71</f>
        <v>#DIV/0!</v>
      </c>
      <c r="D545" s="243">
        <f>'Prior Year'!AZ59</f>
        <v>0</v>
      </c>
      <c r="E545" s="180">
        <f>AZ59</f>
        <v>0</v>
      </c>
      <c r="F545" s="266" t="e">
        <f t="shared" si="19"/>
        <v>#DIV/0!</v>
      </c>
      <c r="G545" s="266" t="e">
        <f t="shared" si="19"/>
        <v>#DIV/0!</v>
      </c>
      <c r="H545" s="268" t="e">
        <f t="shared" si="16"/>
        <v>#DIV/0!</v>
      </c>
      <c r="I545" s="270"/>
      <c r="K545" s="264"/>
      <c r="L545" s="264"/>
    </row>
    <row r="546" spans="1:13" ht="12.6" customHeight="1" x14ac:dyDescent="0.25">
      <c r="A546" s="180" t="s">
        <v>560</v>
      </c>
      <c r="B546" s="243" t="e">
        <f>'Prior Year'!BA72</f>
        <v>#DIV/0!</v>
      </c>
      <c r="C546" s="243" t="e">
        <f>BA71</f>
        <v>#DIV/0!</v>
      </c>
      <c r="D546" s="243">
        <f>'Prior Year'!BA59</f>
        <v>0</v>
      </c>
      <c r="E546" s="180">
        <f>BA59</f>
        <v>0</v>
      </c>
      <c r="F546" s="266" t="e">
        <f t="shared" si="19"/>
        <v>#DIV/0!</v>
      </c>
      <c r="G546" s="266" t="e">
        <f t="shared" si="19"/>
        <v>#DIV/0!</v>
      </c>
      <c r="H546" s="268" t="e">
        <f t="shared" si="16"/>
        <v>#DIV/0!</v>
      </c>
      <c r="I546" s="270"/>
      <c r="K546" s="264"/>
      <c r="L546" s="264"/>
    </row>
    <row r="547" spans="1:13" ht="12.6" customHeight="1" x14ac:dyDescent="0.25">
      <c r="A547" s="180" t="s">
        <v>561</v>
      </c>
      <c r="B547" s="243" t="e">
        <f>'Prior Year'!BB72</f>
        <v>#DIV/0!</v>
      </c>
      <c r="C547" s="243" t="e">
        <f>BB71</f>
        <v>#DIV/0!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562</v>
      </c>
      <c r="B548" s="243" t="e">
        <f>'Prior Year'!BC72</f>
        <v>#DIV/0!</v>
      </c>
      <c r="C548" s="243" t="e">
        <f>BC71</f>
        <v>#DIV/0!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563</v>
      </c>
      <c r="B549" s="243" t="e">
        <f>'Prior Year'!BD72</f>
        <v>#DIV/0!</v>
      </c>
      <c r="C549" s="243" t="e">
        <f>BD71</f>
        <v>#DIV/0!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" customHeight="1" x14ac:dyDescent="0.25">
      <c r="A550" s="180" t="s">
        <v>564</v>
      </c>
      <c r="B550" s="243" t="e">
        <f>'Prior Year'!BE72</f>
        <v>#DIV/0!</v>
      </c>
      <c r="C550" s="243" t="e">
        <f>BE71</f>
        <v>#DIV/0!</v>
      </c>
      <c r="D550" s="243">
        <f>'Prior Year'!BE59</f>
        <v>0</v>
      </c>
      <c r="E550" s="180">
        <f>BE59</f>
        <v>0</v>
      </c>
      <c r="F550" s="266" t="e">
        <f t="shared" si="19"/>
        <v>#DIV/0!</v>
      </c>
      <c r="G550" s="266" t="e">
        <f t="shared" si="19"/>
        <v>#DIV/0!</v>
      </c>
      <c r="H550" s="268" t="e">
        <f t="shared" si="16"/>
        <v>#DIV/0!</v>
      </c>
      <c r="I550" s="270"/>
      <c r="K550" s="264"/>
      <c r="L550" s="264"/>
    </row>
    <row r="551" spans="1:13" ht="12.6" customHeight="1" x14ac:dyDescent="0.25">
      <c r="A551" s="180" t="s">
        <v>565</v>
      </c>
      <c r="B551" s="243" t="e">
        <f>'Prior Year'!BF72</f>
        <v>#DIV/0!</v>
      </c>
      <c r="C551" s="243" t="e">
        <f>BF71</f>
        <v>#DIV/0!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" customHeight="1" x14ac:dyDescent="0.25">
      <c r="A552" s="180" t="s">
        <v>566</v>
      </c>
      <c r="B552" s="243" t="e">
        <f>'Prior Year'!BG72</f>
        <v>#DIV/0!</v>
      </c>
      <c r="C552" s="243" t="e">
        <f>BG71</f>
        <v>#DIV/0!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567</v>
      </c>
      <c r="B553" s="243" t="e">
        <f>'Prior Year'!BH72</f>
        <v>#DIV/0!</v>
      </c>
      <c r="C553" s="243" t="e">
        <f>BH71</f>
        <v>#DIV/0!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568</v>
      </c>
      <c r="B554" s="243" t="e">
        <f>'Prior Year'!BI72</f>
        <v>#DIV/0!</v>
      </c>
      <c r="C554" s="243" t="e">
        <f>BI71</f>
        <v>#DIV/0!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569</v>
      </c>
      <c r="B555" s="243" t="e">
        <f>'Prior Year'!BJ72</f>
        <v>#DIV/0!</v>
      </c>
      <c r="C555" s="243" t="e">
        <f>BJ71</f>
        <v>#DIV/0!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570</v>
      </c>
      <c r="B556" s="243" t="e">
        <f>'Prior Year'!BK72</f>
        <v>#DIV/0!</v>
      </c>
      <c r="C556" s="243" t="e">
        <f>BK71</f>
        <v>#DIV/0!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571</v>
      </c>
      <c r="B557" s="243" t="e">
        <f>'Prior Year'!BL72</f>
        <v>#DIV/0!</v>
      </c>
      <c r="C557" s="243" t="e">
        <f>BL71</f>
        <v>#DIV/0!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572</v>
      </c>
      <c r="B558" s="243" t="e">
        <f>'Prior Year'!BM72</f>
        <v>#DIV/0!</v>
      </c>
      <c r="C558" s="243" t="e">
        <f>BM71</f>
        <v>#DIV/0!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573</v>
      </c>
      <c r="B559" s="243" t="e">
        <f>'Prior Year'!BN72</f>
        <v>#DIV/0!</v>
      </c>
      <c r="C559" s="243" t="e">
        <f>BN71</f>
        <v>#DIV/0!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574</v>
      </c>
      <c r="B560" s="243" t="e">
        <f>'Prior Year'!BO72</f>
        <v>#DIV/0!</v>
      </c>
      <c r="C560" s="243" t="e">
        <f>BO71</f>
        <v>#DIV/0!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575</v>
      </c>
      <c r="B561" s="243" t="e">
        <f>'Prior Year'!BP72</f>
        <v>#DIV/0!</v>
      </c>
      <c r="C561" s="243" t="e">
        <f>BP71</f>
        <v>#DIV/0!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576</v>
      </c>
      <c r="B562" s="243" t="e">
        <f>'Prior Year'!BQ72</f>
        <v>#DIV/0!</v>
      </c>
      <c r="C562" s="243" t="e">
        <f>BQ71</f>
        <v>#DIV/0!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577</v>
      </c>
      <c r="B563" s="243" t="e">
        <f>'Prior Year'!BR72</f>
        <v>#DIV/0!</v>
      </c>
      <c r="C563" s="243" t="e">
        <f>BR71</f>
        <v>#DIV/0!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1249</v>
      </c>
      <c r="B564" s="243" t="e">
        <f>'Prior Year'!BS72</f>
        <v>#DIV/0!</v>
      </c>
      <c r="C564" s="243" t="e">
        <f>BS71</f>
        <v>#DIV/0!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578</v>
      </c>
      <c r="B565" s="243" t="e">
        <f>'Prior Year'!BT72</f>
        <v>#DIV/0!</v>
      </c>
      <c r="C565" s="243" t="e">
        <f>BT71</f>
        <v>#DIV/0!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579</v>
      </c>
      <c r="B566" s="243" t="e">
        <f>'Prior Year'!BU72</f>
        <v>#DIV/0!</v>
      </c>
      <c r="C566" s="243" t="e">
        <f>BU71</f>
        <v>#DIV/0!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580</v>
      </c>
      <c r="B567" s="243" t="e">
        <f>'Prior Year'!BV72</f>
        <v>#DIV/0!</v>
      </c>
      <c r="C567" s="243" t="e">
        <f>BV71</f>
        <v>#DIV/0!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581</v>
      </c>
      <c r="B568" s="243" t="e">
        <f>'Prior Year'!BW72</f>
        <v>#DIV/0!</v>
      </c>
      <c r="C568" s="243" t="e">
        <f>BW71</f>
        <v>#DIV/0!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582</v>
      </c>
      <c r="B569" s="243" t="e">
        <f>'Prior Year'!BX72</f>
        <v>#DIV/0!</v>
      </c>
      <c r="C569" s="243" t="e">
        <f>BX71</f>
        <v>#DIV/0!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583</v>
      </c>
      <c r="B570" s="243" t="e">
        <f>'Prior Year'!BY72</f>
        <v>#DIV/0!</v>
      </c>
      <c r="C570" s="243" t="e">
        <f>BY71</f>
        <v>#DIV/0!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584</v>
      </c>
      <c r="B571" s="243" t="e">
        <f>'Prior Year'!BZ72</f>
        <v>#DIV/0!</v>
      </c>
      <c r="C571" s="243" t="e">
        <f>BZ71</f>
        <v>#DIV/0!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585</v>
      </c>
      <c r="B572" s="243" t="e">
        <f>'Prior Year'!CA72</f>
        <v>#DIV/0!</v>
      </c>
      <c r="C572" s="243" t="e">
        <f>CA71</f>
        <v>#DIV/0!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586</v>
      </c>
      <c r="B573" s="243" t="e">
        <f>'Prior Year'!CB72</f>
        <v>#DIV/0!</v>
      </c>
      <c r="C573" s="243" t="e">
        <f>CB71</f>
        <v>#DIV/0!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587</v>
      </c>
      <c r="B574" s="243" t="e">
        <f>'Prior Year'!CC72</f>
        <v>#DIV/0!</v>
      </c>
      <c r="C574" s="243" t="e">
        <f>CC71</f>
        <v>#DIV/0!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" customHeight="1" x14ac:dyDescent="0.25">
      <c r="A575" s="180" t="s">
        <v>588</v>
      </c>
      <c r="B575" s="243">
        <f>'Prior Year'!CD72</f>
        <v>0</v>
      </c>
      <c r="C575" s="243">
        <f>CD71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" customHeight="1" x14ac:dyDescent="0.25">
      <c r="M576" s="268"/>
    </row>
    <row r="577" spans="13:13" ht="12.6" customHeight="1" x14ac:dyDescent="0.25">
      <c r="M577" s="268"/>
    </row>
    <row r="578" spans="13:13" ht="12.6" customHeight="1" x14ac:dyDescent="0.25">
      <c r="M578" s="268"/>
    </row>
    <row r="612" spans="1:14" ht="12.6" customHeight="1" x14ac:dyDescent="0.25">
      <c r="A612" s="196"/>
      <c r="C612" s="181" t="s">
        <v>589</v>
      </c>
      <c r="D612" s="180">
        <f>CE76-(BE76+CD76)</f>
        <v>0</v>
      </c>
      <c r="E612" s="180" t="e">
        <f>SUM(C624:D647)+SUM(C668:D713)</f>
        <v>#DIV/0!</v>
      </c>
      <c r="F612" s="180">
        <f>CE64-(AX64+BD64+BE64+BG64+BJ64+BN64+BP64+BQ64+CB64+CC64+CD64)</f>
        <v>0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0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0</v>
      </c>
      <c r="L612" s="197">
        <f>CE80-(AW80+AX80+AY80+AZ80+BA80+BB80+BC80+BD80+BE80+BF80+BG80+BH80+BI80+BJ80+BK80+BL80+BM80+BN80+BO80+BP80+BQ80+BR80+BS80+BT80+BU80+BV80+BW80+BX80+BY80+BZ80+CA80+CB80+CC80+CD80)</f>
        <v>0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 t="e">
        <f>BE71</f>
        <v>#DIV/0!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6">
        <f>CD69-CD70</f>
        <v>0</v>
      </c>
      <c r="D615" s="269" t="e">
        <f>SUM(C614:C615)</f>
        <v>#DIV/0!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 t="e">
        <f>AX71</f>
        <v>#DIV/0!</v>
      </c>
      <c r="D616" s="180" t="e">
        <f>(D615/D612)*AX76</f>
        <v>#DIV/0!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 t="e">
        <f>BJ71</f>
        <v>#DIV/0!</v>
      </c>
      <c r="D617" s="180" t="e">
        <f>(D615/D612)*BJ76</f>
        <v>#DIV/0!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 t="e">
        <f>BG71</f>
        <v>#DIV/0!</v>
      </c>
      <c r="D618" s="180" t="e">
        <f>(D615/D612)*BG76</f>
        <v>#DIV/0!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 t="e">
        <f>BN71</f>
        <v>#DIV/0!</v>
      </c>
      <c r="D619" s="180" t="e">
        <f>(D615/D612)*BN76</f>
        <v>#DIV/0!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 t="e">
        <f>CC71</f>
        <v>#DIV/0!</v>
      </c>
      <c r="D620" s="180" t="e">
        <f>(D615/D612)*CC76</f>
        <v>#DIV/0!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 t="e">
        <f>BP71</f>
        <v>#DIV/0!</v>
      </c>
      <c r="D621" s="180" t="e">
        <f>(D615/D612)*BP76</f>
        <v>#DIV/0!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 t="e">
        <f>CB71</f>
        <v>#DIV/0!</v>
      </c>
      <c r="D622" s="180" t="e">
        <f>(D615/D612)*CB76</f>
        <v>#DIV/0!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 t="e">
        <f>BQ71</f>
        <v>#DIV/0!</v>
      </c>
      <c r="D623" s="180" t="e">
        <f>(D615/D612)*BQ76</f>
        <v>#DIV/0!</v>
      </c>
      <c r="E623" s="180" t="e">
        <f>SUM(C616:D623)</f>
        <v>#DIV/0!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 t="e">
        <f>BD71</f>
        <v>#DIV/0!</v>
      </c>
      <c r="D624" s="180" t="e">
        <f>(D615/D612)*BD76</f>
        <v>#DIV/0!</v>
      </c>
      <c r="E624" s="180" t="e">
        <f>(E623/E612)*SUM(C624:D624)</f>
        <v>#DIV/0!</v>
      </c>
      <c r="F624" s="180" t="e">
        <f>SUM(C624:E624)</f>
        <v>#DIV/0!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 t="e">
        <f>AY71</f>
        <v>#DIV/0!</v>
      </c>
      <c r="D625" s="180" t="e">
        <f>(D615/D612)*AY76</f>
        <v>#DIV/0!</v>
      </c>
      <c r="E625" s="180" t="e">
        <f>(E623/E612)*SUM(C625:D625)</f>
        <v>#DIV/0!</v>
      </c>
      <c r="F625" s="180" t="e">
        <f>(F624/F612)*AY64</f>
        <v>#DIV/0!</v>
      </c>
      <c r="G625" s="180" t="e">
        <f>SUM(C625:F625)</f>
        <v>#DIV/0!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 t="e">
        <f>BR71</f>
        <v>#DIV/0!</v>
      </c>
      <c r="D626" s="180" t="e">
        <f>(D615/D612)*BR76</f>
        <v>#DIV/0!</v>
      </c>
      <c r="E626" s="180" t="e">
        <f>(E623/E612)*SUM(C626:D626)</f>
        <v>#DIV/0!</v>
      </c>
      <c r="F626" s="180" t="e">
        <f>(F624/F612)*BR64</f>
        <v>#DIV/0!</v>
      </c>
      <c r="G626" s="180" t="e">
        <f>(G625/G612)*BR77</f>
        <v>#DIV/0!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 t="e">
        <f>BO71</f>
        <v>#DIV/0!</v>
      </c>
      <c r="D627" s="180" t="e">
        <f>(D615/D612)*BO76</f>
        <v>#DIV/0!</v>
      </c>
      <c r="E627" s="180" t="e">
        <f>(E623/E612)*SUM(C627:D627)</f>
        <v>#DIV/0!</v>
      </c>
      <c r="F627" s="180" t="e">
        <f>(F624/F612)*BO64</f>
        <v>#DIV/0!</v>
      </c>
      <c r="G627" s="180" t="e">
        <f>(G625/G612)*BO77</f>
        <v>#DIV/0!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 t="e">
        <f>AZ71</f>
        <v>#DIV/0!</v>
      </c>
      <c r="D628" s="180" t="e">
        <f>(D615/D612)*AZ76</f>
        <v>#DIV/0!</v>
      </c>
      <c r="E628" s="180" t="e">
        <f>(E623/E612)*SUM(C628:D628)</f>
        <v>#DIV/0!</v>
      </c>
      <c r="F628" s="180" t="e">
        <f>(F624/F612)*AZ64</f>
        <v>#DIV/0!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 t="e">
        <f>BF71</f>
        <v>#DIV/0!</v>
      </c>
      <c r="D629" s="180" t="e">
        <f>(D615/D612)*BF76</f>
        <v>#DIV/0!</v>
      </c>
      <c r="E629" s="180" t="e">
        <f>(E623/E612)*SUM(C629:D629)</f>
        <v>#DIV/0!</v>
      </c>
      <c r="F629" s="180" t="e">
        <f>(F624/F612)*BF64</f>
        <v>#DIV/0!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 t="e">
        <f>BA71</f>
        <v>#DIV/0!</v>
      </c>
      <c r="D630" s="180" t="e">
        <f>(D615/D612)*BA76</f>
        <v>#DIV/0!</v>
      </c>
      <c r="E630" s="180" t="e">
        <f>(E623/E612)*SUM(C630:D630)</f>
        <v>#DIV/0!</v>
      </c>
      <c r="F630" s="180" t="e">
        <f>(F624/F612)*BA64</f>
        <v>#DIV/0!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 t="e">
        <f>AW71</f>
        <v>#DIV/0!</v>
      </c>
      <c r="D631" s="180" t="e">
        <f>(D615/D612)*AW76</f>
        <v>#DIV/0!</v>
      </c>
      <c r="E631" s="180" t="e">
        <f>(E623/E612)*SUM(C631:D631)</f>
        <v>#DIV/0!</v>
      </c>
      <c r="F631" s="180" t="e">
        <f>(F624/F612)*AW64</f>
        <v>#DIV/0!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 t="e">
        <f>BB71</f>
        <v>#DIV/0!</v>
      </c>
      <c r="D632" s="180" t="e">
        <f>(D615/D612)*BB76</f>
        <v>#DIV/0!</v>
      </c>
      <c r="E632" s="180" t="e">
        <f>(E623/E612)*SUM(C632:D632)</f>
        <v>#DIV/0!</v>
      </c>
      <c r="F632" s="180" t="e">
        <f>(F624/F612)*BB64</f>
        <v>#DIV/0!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 t="e">
        <f>BC71</f>
        <v>#DIV/0!</v>
      </c>
      <c r="D633" s="180" t="e">
        <f>(D615/D612)*BC76</f>
        <v>#DIV/0!</v>
      </c>
      <c r="E633" s="180" t="e">
        <f>(E623/E612)*SUM(C633:D633)</f>
        <v>#DIV/0!</v>
      </c>
      <c r="F633" s="180" t="e">
        <f>(F624/F612)*BC64</f>
        <v>#DIV/0!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 t="e">
        <f>BI71</f>
        <v>#DIV/0!</v>
      </c>
      <c r="D634" s="180" t="e">
        <f>(D615/D612)*BI76</f>
        <v>#DIV/0!</v>
      </c>
      <c r="E634" s="180" t="e">
        <f>(E623/E612)*SUM(C634:D634)</f>
        <v>#DIV/0!</v>
      </c>
      <c r="F634" s="180" t="e">
        <f>(F624/F612)*BI64</f>
        <v>#DIV/0!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 t="e">
        <f>BK71</f>
        <v>#DIV/0!</v>
      </c>
      <c r="D635" s="180" t="e">
        <f>(D615/D612)*BK76</f>
        <v>#DIV/0!</v>
      </c>
      <c r="E635" s="180" t="e">
        <f>(E623/E612)*SUM(C635:D635)</f>
        <v>#DIV/0!</v>
      </c>
      <c r="F635" s="180" t="e">
        <f>(F624/F612)*BK64</f>
        <v>#DIV/0!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 t="e">
        <f>BH71</f>
        <v>#DIV/0!</v>
      </c>
      <c r="D636" s="180" t="e">
        <f>(D615/D612)*BH76</f>
        <v>#DIV/0!</v>
      </c>
      <c r="E636" s="180" t="e">
        <f>(E623/E612)*SUM(C636:D636)</f>
        <v>#DIV/0!</v>
      </c>
      <c r="F636" s="180" t="e">
        <f>(F624/F612)*BH64</f>
        <v>#DIV/0!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 t="e">
        <f>BL71</f>
        <v>#DIV/0!</v>
      </c>
      <c r="D637" s="180" t="e">
        <f>(D615/D612)*BL76</f>
        <v>#DIV/0!</v>
      </c>
      <c r="E637" s="180" t="e">
        <f>(E623/E612)*SUM(C637:D637)</f>
        <v>#DIV/0!</v>
      </c>
      <c r="F637" s="180" t="e">
        <f>(F624/F612)*BL64</f>
        <v>#DIV/0!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 t="e">
        <f>BM71</f>
        <v>#DIV/0!</v>
      </c>
      <c r="D638" s="180" t="e">
        <f>(D615/D612)*BM76</f>
        <v>#DIV/0!</v>
      </c>
      <c r="E638" s="180" t="e">
        <f>(E623/E612)*SUM(C638:D638)</f>
        <v>#DIV/0!</v>
      </c>
      <c r="F638" s="180" t="e">
        <f>(F624/F612)*BM64</f>
        <v>#DIV/0!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 t="e">
        <f>BS71</f>
        <v>#DIV/0!</v>
      </c>
      <c r="D639" s="180" t="e">
        <f>(D615/D612)*BS76</f>
        <v>#DIV/0!</v>
      </c>
      <c r="E639" s="180" t="e">
        <f>(E623/E612)*SUM(C639:D639)</f>
        <v>#DIV/0!</v>
      </c>
      <c r="F639" s="180" t="e">
        <f>(F624/F612)*BS64</f>
        <v>#DIV/0!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 t="e">
        <f>BT71</f>
        <v>#DIV/0!</v>
      </c>
      <c r="D640" s="180" t="e">
        <f>(D615/D612)*BT76</f>
        <v>#DIV/0!</v>
      </c>
      <c r="E640" s="180" t="e">
        <f>(E623/E612)*SUM(C640:D640)</f>
        <v>#DIV/0!</v>
      </c>
      <c r="F640" s="180" t="e">
        <f>(F624/F612)*BT64</f>
        <v>#DIV/0!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 t="e">
        <f>BU71</f>
        <v>#DIV/0!</v>
      </c>
      <c r="D641" s="180" t="e">
        <f>(D615/D612)*BU76</f>
        <v>#DIV/0!</v>
      </c>
      <c r="E641" s="180" t="e">
        <f>(E623/E612)*SUM(C641:D641)</f>
        <v>#DIV/0!</v>
      </c>
      <c r="F641" s="180" t="e">
        <f>(F624/F612)*BU64</f>
        <v>#DIV/0!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 t="e">
        <f>BV71</f>
        <v>#DIV/0!</v>
      </c>
      <c r="D642" s="180" t="e">
        <f>(D615/D612)*BV76</f>
        <v>#DIV/0!</v>
      </c>
      <c r="E642" s="180" t="e">
        <f>(E623/E612)*SUM(C642:D642)</f>
        <v>#DIV/0!</v>
      </c>
      <c r="F642" s="180" t="e">
        <f>(F624/F612)*BV64</f>
        <v>#DIV/0!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 t="e">
        <f>BW71</f>
        <v>#DIV/0!</v>
      </c>
      <c r="D643" s="180" t="e">
        <f>(D615/D612)*BW76</f>
        <v>#DIV/0!</v>
      </c>
      <c r="E643" s="180" t="e">
        <f>(E623/E612)*SUM(C643:D643)</f>
        <v>#DIV/0!</v>
      </c>
      <c r="F643" s="180" t="e">
        <f>(F624/F612)*BW64</f>
        <v>#DIV/0!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 t="e">
        <f>BX71</f>
        <v>#DIV/0!</v>
      </c>
      <c r="D644" s="180" t="e">
        <f>(D615/D612)*BX76</f>
        <v>#DIV/0!</v>
      </c>
      <c r="E644" s="180" t="e">
        <f>(E623/E612)*SUM(C644:D644)</f>
        <v>#DIV/0!</v>
      </c>
      <c r="F644" s="180" t="e">
        <f>(F624/F612)*BX64</f>
        <v>#DIV/0!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 t="e">
        <f>BY71</f>
        <v>#DIV/0!</v>
      </c>
      <c r="D645" s="180" t="e">
        <f>(D615/D612)*BY76</f>
        <v>#DIV/0!</v>
      </c>
      <c r="E645" s="180" t="e">
        <f>(E623/E612)*SUM(C645:D645)</f>
        <v>#DIV/0!</v>
      </c>
      <c r="F645" s="180" t="e">
        <f>(F624/F612)*BY64</f>
        <v>#DIV/0!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 t="e">
        <f>BZ71</f>
        <v>#DIV/0!</v>
      </c>
      <c r="D646" s="180" t="e">
        <f>(D615/D612)*BZ76</f>
        <v>#DIV/0!</v>
      </c>
      <c r="E646" s="180" t="e">
        <f>(E623/E612)*SUM(C646:D646)</f>
        <v>#DIV/0!</v>
      </c>
      <c r="F646" s="180" t="e">
        <f>(F624/F612)*BZ64</f>
        <v>#DIV/0!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 t="e">
        <f>CA71</f>
        <v>#DIV/0!</v>
      </c>
      <c r="D647" s="180" t="e">
        <f>(D615/D612)*CA76</f>
        <v>#DIV/0!</v>
      </c>
      <c r="E647" s="180" t="e">
        <f>(E623/E612)*SUM(C647:D647)</f>
        <v>#DIV/0!</v>
      </c>
      <c r="F647" s="180" t="e">
        <f>(F624/F612)*CA64</f>
        <v>#DIV/0!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 t="e">
        <f>SUM(C614:C647)</f>
        <v>#DIV/0!</v>
      </c>
      <c r="L648" s="26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 t="e">
        <f>C71</f>
        <v>#DIV/0!</v>
      </c>
      <c r="D668" s="180" t="e">
        <f>(D615/D612)*C76</f>
        <v>#DIV/0!</v>
      </c>
      <c r="E668" s="180" t="e">
        <f>(E623/E612)*SUM(C668:D668)</f>
        <v>#DIV/0!</v>
      </c>
      <c r="F668" s="180" t="e">
        <f>(F624/F612)*C64</f>
        <v>#DIV/0!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 t="e">
        <f>D71</f>
        <v>#DIV/0!</v>
      </c>
      <c r="D669" s="180" t="e">
        <f>(D615/D612)*D76</f>
        <v>#DIV/0!</v>
      </c>
      <c r="E669" s="180" t="e">
        <f>(E623/E612)*SUM(C669:D669)</f>
        <v>#DIV/0!</v>
      </c>
      <c r="F669" s="180" t="e">
        <f>(F624/F612)*D64</f>
        <v>#DIV/0!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 t="e">
        <f>E71</f>
        <v>#DIV/0!</v>
      </c>
      <c r="D670" s="180" t="e">
        <f>(D615/D612)*E76</f>
        <v>#DIV/0!</v>
      </c>
      <c r="E670" s="180" t="e">
        <f>(E623/E612)*SUM(C670:D670)</f>
        <v>#DIV/0!</v>
      </c>
      <c r="F670" s="180" t="e">
        <f>(F624/F612)*E64</f>
        <v>#DIV/0!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 t="e">
        <f>F71</f>
        <v>#DIV/0!</v>
      </c>
      <c r="D671" s="180" t="e">
        <f>(D615/D612)*F76</f>
        <v>#DIV/0!</v>
      </c>
      <c r="E671" s="180" t="e">
        <f>(E623/E612)*SUM(C671:D671)</f>
        <v>#DIV/0!</v>
      </c>
      <c r="F671" s="180" t="e">
        <f>(F624/F612)*F64</f>
        <v>#DIV/0!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 t="e">
        <f>G71</f>
        <v>#DIV/0!</v>
      </c>
      <c r="D672" s="180" t="e">
        <f>(D615/D612)*G76</f>
        <v>#DIV/0!</v>
      </c>
      <c r="E672" s="180" t="e">
        <f>(E623/E612)*SUM(C672:D672)</f>
        <v>#DIV/0!</v>
      </c>
      <c r="F672" s="180" t="e">
        <f>(F624/F612)*G64</f>
        <v>#DIV/0!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 t="e">
        <f>H71</f>
        <v>#DIV/0!</v>
      </c>
      <c r="D673" s="180" t="e">
        <f>(D615/D612)*H76</f>
        <v>#DIV/0!</v>
      </c>
      <c r="E673" s="180" t="e">
        <f>(E623/E612)*SUM(C673:D673)</f>
        <v>#DIV/0!</v>
      </c>
      <c r="F673" s="180" t="e">
        <f>(F624/F612)*H64</f>
        <v>#DIV/0!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 t="e">
        <f>I71</f>
        <v>#DIV/0!</v>
      </c>
      <c r="D674" s="180" t="e">
        <f>(D615/D612)*I76</f>
        <v>#DIV/0!</v>
      </c>
      <c r="E674" s="180" t="e">
        <f>(E623/E612)*SUM(C674:D674)</f>
        <v>#DIV/0!</v>
      </c>
      <c r="F674" s="180" t="e">
        <f>(F624/F612)*I64</f>
        <v>#DIV/0!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 t="e">
        <f>J71</f>
        <v>#DIV/0!</v>
      </c>
      <c r="D675" s="180" t="e">
        <f>(D615/D612)*J76</f>
        <v>#DIV/0!</v>
      </c>
      <c r="E675" s="180" t="e">
        <f>(E623/E612)*SUM(C675:D675)</f>
        <v>#DIV/0!</v>
      </c>
      <c r="F675" s="180" t="e">
        <f>(F624/F612)*J64</f>
        <v>#DIV/0!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 t="e">
        <f>K71</f>
        <v>#DIV/0!</v>
      </c>
      <c r="D676" s="180" t="e">
        <f>(D615/D612)*K76</f>
        <v>#DIV/0!</v>
      </c>
      <c r="E676" s="180" t="e">
        <f>(E623/E612)*SUM(C676:D676)</f>
        <v>#DIV/0!</v>
      </c>
      <c r="F676" s="180" t="e">
        <f>(F624/F612)*K64</f>
        <v>#DIV/0!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 t="e">
        <f>L71</f>
        <v>#DIV/0!</v>
      </c>
      <c r="D677" s="180" t="e">
        <f>(D615/D612)*L76</f>
        <v>#DIV/0!</v>
      </c>
      <c r="E677" s="180" t="e">
        <f>(E623/E612)*SUM(C677:D677)</f>
        <v>#DIV/0!</v>
      </c>
      <c r="F677" s="180" t="e">
        <f>(F624/F612)*L64</f>
        <v>#DIV/0!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 t="e">
        <f>M71</f>
        <v>#DIV/0!</v>
      </c>
      <c r="D678" s="180" t="e">
        <f>(D615/D612)*M76</f>
        <v>#DIV/0!</v>
      </c>
      <c r="E678" s="180" t="e">
        <f>(E623/E612)*SUM(C678:D678)</f>
        <v>#DIV/0!</v>
      </c>
      <c r="F678" s="180" t="e">
        <f>(F624/F612)*M64</f>
        <v>#DIV/0!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 t="e">
        <f>N71</f>
        <v>#DIV/0!</v>
      </c>
      <c r="D679" s="180" t="e">
        <f>(D615/D612)*N76</f>
        <v>#DIV/0!</v>
      </c>
      <c r="E679" s="180" t="e">
        <f>(E623/E612)*SUM(C679:D679)</f>
        <v>#DIV/0!</v>
      </c>
      <c r="F679" s="180" t="e">
        <f>(F624/F612)*N64</f>
        <v>#DIV/0!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 t="e">
        <f>O71</f>
        <v>#DIV/0!</v>
      </c>
      <c r="D680" s="180" t="e">
        <f>(D615/D612)*O76</f>
        <v>#DIV/0!</v>
      </c>
      <c r="E680" s="180" t="e">
        <f>(E623/E612)*SUM(C680:D680)</f>
        <v>#DIV/0!</v>
      </c>
      <c r="F680" s="180" t="e">
        <f>(F624/F612)*O64</f>
        <v>#DIV/0!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 t="e">
        <f>P71</f>
        <v>#DIV/0!</v>
      </c>
      <c r="D681" s="180" t="e">
        <f>(D615/D612)*P76</f>
        <v>#DIV/0!</v>
      </c>
      <c r="E681" s="180" t="e">
        <f>(E623/E612)*SUM(C681:D681)</f>
        <v>#DIV/0!</v>
      </c>
      <c r="F681" s="180" t="e">
        <f>(F624/F612)*P64</f>
        <v>#DIV/0!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 t="e">
        <f>Q71</f>
        <v>#DIV/0!</v>
      </c>
      <c r="D682" s="180" t="e">
        <f>(D615/D612)*Q76</f>
        <v>#DIV/0!</v>
      </c>
      <c r="E682" s="180" t="e">
        <f>(E623/E612)*SUM(C682:D682)</f>
        <v>#DIV/0!</v>
      </c>
      <c r="F682" s="180" t="e">
        <f>(F624/F612)*Q64</f>
        <v>#DIV/0!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 t="e">
        <f>R71</f>
        <v>#DIV/0!</v>
      </c>
      <c r="D683" s="180" t="e">
        <f>(D615/D612)*R76</f>
        <v>#DIV/0!</v>
      </c>
      <c r="E683" s="180" t="e">
        <f>(E623/E612)*SUM(C683:D683)</f>
        <v>#DIV/0!</v>
      </c>
      <c r="F683" s="180" t="e">
        <f>(F624/F612)*R64</f>
        <v>#DIV/0!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 t="e">
        <f>S71</f>
        <v>#DIV/0!</v>
      </c>
      <c r="D684" s="180" t="e">
        <f>(D615/D612)*S76</f>
        <v>#DIV/0!</v>
      </c>
      <c r="E684" s="180" t="e">
        <f>(E623/E612)*SUM(C684:D684)</f>
        <v>#DIV/0!</v>
      </c>
      <c r="F684" s="180" t="e">
        <f>(F624/F612)*S64</f>
        <v>#DIV/0!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 t="e">
        <f>T71</f>
        <v>#DIV/0!</v>
      </c>
      <c r="D685" s="180" t="e">
        <f>(D615/D612)*T76</f>
        <v>#DIV/0!</v>
      </c>
      <c r="E685" s="180" t="e">
        <f>(E623/E612)*SUM(C685:D685)</f>
        <v>#DIV/0!</v>
      </c>
      <c r="F685" s="180" t="e">
        <f>(F624/F612)*T64</f>
        <v>#DIV/0!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 t="e">
        <f>U71</f>
        <v>#DIV/0!</v>
      </c>
      <c r="D686" s="180" t="e">
        <f>(D615/D612)*U76</f>
        <v>#DIV/0!</v>
      </c>
      <c r="E686" s="180" t="e">
        <f>(E623/E612)*SUM(C686:D686)</f>
        <v>#DIV/0!</v>
      </c>
      <c r="F686" s="180" t="e">
        <f>(F624/F612)*U64</f>
        <v>#DIV/0!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 t="e">
        <f>V71</f>
        <v>#DIV/0!</v>
      </c>
      <c r="D687" s="180" t="e">
        <f>(D615/D612)*V76</f>
        <v>#DIV/0!</v>
      </c>
      <c r="E687" s="180" t="e">
        <f>(E623/E612)*SUM(C687:D687)</f>
        <v>#DIV/0!</v>
      </c>
      <c r="F687" s="180" t="e">
        <f>(F624/F612)*V64</f>
        <v>#DIV/0!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 t="e">
        <f>W71</f>
        <v>#DIV/0!</v>
      </c>
      <c r="D688" s="180" t="e">
        <f>(D615/D612)*W76</f>
        <v>#DIV/0!</v>
      </c>
      <c r="E688" s="180" t="e">
        <f>(E623/E612)*SUM(C688:D688)</f>
        <v>#DIV/0!</v>
      </c>
      <c r="F688" s="180" t="e">
        <f>(F624/F612)*W64</f>
        <v>#DIV/0!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 t="e">
        <f>X71</f>
        <v>#DIV/0!</v>
      </c>
      <c r="D689" s="180" t="e">
        <f>(D615/D612)*X76</f>
        <v>#DIV/0!</v>
      </c>
      <c r="E689" s="180" t="e">
        <f>(E623/E612)*SUM(C689:D689)</f>
        <v>#DIV/0!</v>
      </c>
      <c r="F689" s="180" t="e">
        <f>(F624/F612)*X64</f>
        <v>#DIV/0!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 t="e">
        <f>Y71</f>
        <v>#DIV/0!</v>
      </c>
      <c r="D690" s="180" t="e">
        <f>(D615/D612)*Y76</f>
        <v>#DIV/0!</v>
      </c>
      <c r="E690" s="180" t="e">
        <f>(E623/E612)*SUM(C690:D690)</f>
        <v>#DIV/0!</v>
      </c>
      <c r="F690" s="180" t="e">
        <f>(F624/F612)*Y64</f>
        <v>#DIV/0!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 t="e">
        <f>Z71</f>
        <v>#DIV/0!</v>
      </c>
      <c r="D691" s="180" t="e">
        <f>(D615/D612)*Z76</f>
        <v>#DIV/0!</v>
      </c>
      <c r="E691" s="180" t="e">
        <f>(E623/E612)*SUM(C691:D691)</f>
        <v>#DIV/0!</v>
      </c>
      <c r="F691" s="180" t="e">
        <f>(F624/F612)*Z64</f>
        <v>#DIV/0!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 t="e">
        <f>AA71</f>
        <v>#DIV/0!</v>
      </c>
      <c r="D692" s="180" t="e">
        <f>(D615/D612)*AA76</f>
        <v>#DIV/0!</v>
      </c>
      <c r="E692" s="180" t="e">
        <f>(E623/E612)*SUM(C692:D692)</f>
        <v>#DIV/0!</v>
      </c>
      <c r="F692" s="180" t="e">
        <f>(F624/F612)*AA64</f>
        <v>#DIV/0!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 t="e">
        <f>AB71</f>
        <v>#DIV/0!</v>
      </c>
      <c r="D693" s="180" t="e">
        <f>(D615/D612)*AB76</f>
        <v>#DIV/0!</v>
      </c>
      <c r="E693" s="180" t="e">
        <f>(E623/E612)*SUM(C693:D693)</f>
        <v>#DIV/0!</v>
      </c>
      <c r="F693" s="180" t="e">
        <f>(F624/F612)*AB64</f>
        <v>#DIV/0!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 t="e">
        <f>AC71</f>
        <v>#DIV/0!</v>
      </c>
      <c r="D694" s="180" t="e">
        <f>(D615/D612)*AC76</f>
        <v>#DIV/0!</v>
      </c>
      <c r="E694" s="180" t="e">
        <f>(E623/E612)*SUM(C694:D694)</f>
        <v>#DIV/0!</v>
      </c>
      <c r="F694" s="180" t="e">
        <f>(F624/F612)*AC64</f>
        <v>#DIV/0!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 t="e">
        <f>AD71</f>
        <v>#DIV/0!</v>
      </c>
      <c r="D695" s="180" t="e">
        <f>(D615/D612)*AD76</f>
        <v>#DIV/0!</v>
      </c>
      <c r="E695" s="180" t="e">
        <f>(E623/E612)*SUM(C695:D695)</f>
        <v>#DIV/0!</v>
      </c>
      <c r="F695" s="180" t="e">
        <f>(F624/F612)*AD64</f>
        <v>#DIV/0!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 t="e">
        <f>AE71</f>
        <v>#DIV/0!</v>
      </c>
      <c r="D696" s="180" t="e">
        <f>(D615/D612)*AE76</f>
        <v>#DIV/0!</v>
      </c>
      <c r="E696" s="180" t="e">
        <f>(E623/E612)*SUM(C696:D696)</f>
        <v>#DIV/0!</v>
      </c>
      <c r="F696" s="180" t="e">
        <f>(F624/F612)*AE64</f>
        <v>#DIV/0!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 t="e">
        <f>AF71</f>
        <v>#DIV/0!</v>
      </c>
      <c r="D697" s="180" t="e">
        <f>(D615/D612)*AF76</f>
        <v>#DIV/0!</v>
      </c>
      <c r="E697" s="180" t="e">
        <f>(E623/E612)*SUM(C697:D697)</f>
        <v>#DIV/0!</v>
      </c>
      <c r="F697" s="180" t="e">
        <f>(F624/F612)*AF64</f>
        <v>#DIV/0!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 t="e">
        <f>AG71</f>
        <v>#DIV/0!</v>
      </c>
      <c r="D698" s="180" t="e">
        <f>(D615/D612)*AG76</f>
        <v>#DIV/0!</v>
      </c>
      <c r="E698" s="180" t="e">
        <f>(E623/E612)*SUM(C698:D698)</f>
        <v>#DIV/0!</v>
      </c>
      <c r="F698" s="180" t="e">
        <f>(F624/F612)*AG64</f>
        <v>#DIV/0!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 t="e">
        <f>AH71</f>
        <v>#DIV/0!</v>
      </c>
      <c r="D699" s="180" t="e">
        <f>(D615/D612)*AH76</f>
        <v>#DIV/0!</v>
      </c>
      <c r="E699" s="180" t="e">
        <f>(E623/E612)*SUM(C699:D699)</f>
        <v>#DIV/0!</v>
      </c>
      <c r="F699" s="180" t="e">
        <f>(F624/F612)*AH64</f>
        <v>#DIV/0!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 t="e">
        <f>AI71</f>
        <v>#DIV/0!</v>
      </c>
      <c r="D700" s="180" t="e">
        <f>(D615/D612)*AI76</f>
        <v>#DIV/0!</v>
      </c>
      <c r="E700" s="180" t="e">
        <f>(E623/E612)*SUM(C700:D700)</f>
        <v>#DIV/0!</v>
      </c>
      <c r="F700" s="180" t="e">
        <f>(F624/F612)*AI64</f>
        <v>#DIV/0!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 t="e">
        <f>AJ71</f>
        <v>#DIV/0!</v>
      </c>
      <c r="D701" s="180" t="e">
        <f>(D615/D612)*AJ76</f>
        <v>#DIV/0!</v>
      </c>
      <c r="E701" s="180" t="e">
        <f>(E623/E612)*SUM(C701:D701)</f>
        <v>#DIV/0!</v>
      </c>
      <c r="F701" s="180" t="e">
        <f>(F624/F612)*AJ64</f>
        <v>#DIV/0!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 t="e">
        <f>AK71</f>
        <v>#DIV/0!</v>
      </c>
      <c r="D702" s="180" t="e">
        <f>(D615/D612)*AK76</f>
        <v>#DIV/0!</v>
      </c>
      <c r="E702" s="180" t="e">
        <f>(E623/E612)*SUM(C702:D702)</f>
        <v>#DIV/0!</v>
      </c>
      <c r="F702" s="180" t="e">
        <f>(F624/F612)*AK64</f>
        <v>#DIV/0!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 t="e">
        <f>AL71</f>
        <v>#DIV/0!</v>
      </c>
      <c r="D703" s="180" t="e">
        <f>(D615/D612)*AL76</f>
        <v>#DIV/0!</v>
      </c>
      <c r="E703" s="180" t="e">
        <f>(E623/E612)*SUM(C703:D703)</f>
        <v>#DIV/0!</v>
      </c>
      <c r="F703" s="180" t="e">
        <f>(F624/F612)*AL64</f>
        <v>#DIV/0!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 t="e">
        <f>AM71</f>
        <v>#DIV/0!</v>
      </c>
      <c r="D704" s="180" t="e">
        <f>(D615/D612)*AM76</f>
        <v>#DIV/0!</v>
      </c>
      <c r="E704" s="180" t="e">
        <f>(E623/E612)*SUM(C704:D704)</f>
        <v>#DIV/0!</v>
      </c>
      <c r="F704" s="180" t="e">
        <f>(F624/F612)*AM64</f>
        <v>#DIV/0!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 t="e">
        <f>AN71</f>
        <v>#DIV/0!</v>
      </c>
      <c r="D705" s="180" t="e">
        <f>(D615/D612)*AN76</f>
        <v>#DIV/0!</v>
      </c>
      <c r="E705" s="180" t="e">
        <f>(E623/E612)*SUM(C705:D705)</f>
        <v>#DIV/0!</v>
      </c>
      <c r="F705" s="180" t="e">
        <f>(F624/F612)*AN64</f>
        <v>#DIV/0!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 t="e">
        <f>AO71</f>
        <v>#DIV/0!</v>
      </c>
      <c r="D706" s="180" t="e">
        <f>(D615/D612)*AO76</f>
        <v>#DIV/0!</v>
      </c>
      <c r="E706" s="180" t="e">
        <f>(E623/E612)*SUM(C706:D706)</f>
        <v>#DIV/0!</v>
      </c>
      <c r="F706" s="180" t="e">
        <f>(F624/F612)*AO64</f>
        <v>#DIV/0!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 t="e">
        <f>AP71</f>
        <v>#DIV/0!</v>
      </c>
      <c r="D707" s="180" t="e">
        <f>(D615/D612)*AP76</f>
        <v>#DIV/0!</v>
      </c>
      <c r="E707" s="180" t="e">
        <f>(E623/E612)*SUM(C707:D707)</f>
        <v>#DIV/0!</v>
      </c>
      <c r="F707" s="180" t="e">
        <f>(F624/F612)*AP64</f>
        <v>#DIV/0!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 t="e">
        <f>AQ71</f>
        <v>#DIV/0!</v>
      </c>
      <c r="D708" s="180" t="e">
        <f>(D615/D612)*AQ76</f>
        <v>#DIV/0!</v>
      </c>
      <c r="E708" s="180" t="e">
        <f>(E623/E612)*SUM(C708:D708)</f>
        <v>#DIV/0!</v>
      </c>
      <c r="F708" s="180" t="e">
        <f>(F624/F612)*AQ64</f>
        <v>#DIV/0!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 t="e">
        <f>AR71</f>
        <v>#DIV/0!</v>
      </c>
      <c r="D709" s="180" t="e">
        <f>(D615/D612)*AR76</f>
        <v>#DIV/0!</v>
      </c>
      <c r="E709" s="180" t="e">
        <f>(E623/E612)*SUM(C709:D709)</f>
        <v>#DIV/0!</v>
      </c>
      <c r="F709" s="180" t="e">
        <f>(F624/F612)*AR64</f>
        <v>#DIV/0!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 t="e">
        <f>AS71</f>
        <v>#DIV/0!</v>
      </c>
      <c r="D710" s="180" t="e">
        <f>(D615/D612)*AS76</f>
        <v>#DIV/0!</v>
      </c>
      <c r="E710" s="180" t="e">
        <f>(E623/E612)*SUM(C710:D710)</f>
        <v>#DIV/0!</v>
      </c>
      <c r="F710" s="180" t="e">
        <f>(F624/F612)*AS64</f>
        <v>#DIV/0!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 t="e">
        <f>AT71</f>
        <v>#DIV/0!</v>
      </c>
      <c r="D711" s="180" t="e">
        <f>(D615/D612)*AT76</f>
        <v>#DIV/0!</v>
      </c>
      <c r="E711" s="180" t="e">
        <f>(E623/E612)*SUM(C711:D711)</f>
        <v>#DIV/0!</v>
      </c>
      <c r="F711" s="180" t="e">
        <f>(F624/F612)*AT64</f>
        <v>#DIV/0!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 t="e">
        <f>AU71</f>
        <v>#DIV/0!</v>
      </c>
      <c r="D712" s="180" t="e">
        <f>(D615/D612)*AU76</f>
        <v>#DIV/0!</v>
      </c>
      <c r="E712" s="180" t="e">
        <f>(E623/E612)*SUM(C712:D712)</f>
        <v>#DIV/0!</v>
      </c>
      <c r="F712" s="180" t="e">
        <f>(F624/F612)*AU64</f>
        <v>#DIV/0!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 t="e">
        <f>AV71</f>
        <v>#DIV/0!</v>
      </c>
      <c r="D713" s="180" t="e">
        <f>(D615/D612)*AV76</f>
        <v>#DIV/0!</v>
      </c>
      <c r="E713" s="180" t="e">
        <f>(E623/E612)*SUM(C713:D713)</f>
        <v>#DIV/0!</v>
      </c>
      <c r="F713" s="180" t="e">
        <f>(F624/F612)*AV64</f>
        <v>#DIV/0!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5">
      <c r="C715" s="180" t="e">
        <f>SUM(C614:C647)+SUM(C668:C713)</f>
        <v>#DIV/0!</v>
      </c>
      <c r="D715" s="180" t="e">
        <f>SUM(D616:D647)+SUM(D668:D713)</f>
        <v>#DIV/0!</v>
      </c>
      <c r="E715" s="180" t="e">
        <f>SUM(E624:E647)+SUM(E668:E713)</f>
        <v>#DIV/0!</v>
      </c>
      <c r="F715" s="180" t="e">
        <f>SUM(F625:F648)+SUM(F668:F713)</f>
        <v>#DIV/0!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5">
      <c r="C716" s="180" t="e">
        <f>CE71</f>
        <v>#DIV/0!</v>
      </c>
      <c r="D716" s="180" t="e">
        <f>D615</f>
        <v>#DIV/0!</v>
      </c>
      <c r="E716" s="180" t="e">
        <f>E623</f>
        <v>#DIV/0!</v>
      </c>
      <c r="F716" s="180" t="e">
        <f>F624</f>
        <v>#DIV/0!</v>
      </c>
      <c r="G716" s="180" t="e">
        <f>G625</f>
        <v>#DIV/0!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 t="e">
        <f>C648</f>
        <v>#DIV/0!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" customHeight="1" x14ac:dyDescent="0.25">
      <c r="A722" s="202" t="str">
        <f>RIGHT(C83,3)&amp;"*"&amp;RIGHT(C82,4)&amp;"*"&amp;"A"</f>
        <v>043*2016*A</v>
      </c>
      <c r="B722" s="279">
        <f>ROUND(C165,0)</f>
        <v>0</v>
      </c>
      <c r="C722" s="279">
        <f>ROUND(C166,0)</f>
        <v>0</v>
      </c>
      <c r="D722" s="279">
        <f>ROUND(C167,0)</f>
        <v>0</v>
      </c>
      <c r="E722" s="279">
        <f>ROUND(C168,0)</f>
        <v>0</v>
      </c>
      <c r="F722" s="279">
        <f>ROUND(C169,0)</f>
        <v>0</v>
      </c>
      <c r="G722" s="279">
        <f>ROUND(C170,0)</f>
        <v>0</v>
      </c>
      <c r="H722" s="279">
        <f>ROUND(C171+C172,0)</f>
        <v>0</v>
      </c>
      <c r="I722" s="279">
        <f>ROUND(C175,0)</f>
        <v>0</v>
      </c>
      <c r="J722" s="279">
        <f>ROUND(C176,0)</f>
        <v>0</v>
      </c>
      <c r="K722" s="279">
        <f>ROUND(C179,0)</f>
        <v>0</v>
      </c>
      <c r="L722" s="279">
        <f>ROUND(C180,0)</f>
        <v>0</v>
      </c>
      <c r="M722" s="279">
        <f>ROUND(C183,0)</f>
        <v>0</v>
      </c>
      <c r="N722" s="279">
        <f>ROUND(C184,0)</f>
        <v>0</v>
      </c>
      <c r="O722" s="279">
        <f>ROUND(C185,0)</f>
        <v>0</v>
      </c>
      <c r="P722" s="279">
        <f>ROUND(C188,0)</f>
        <v>0</v>
      </c>
      <c r="Q722" s="279">
        <f>ROUND(C189,0)</f>
        <v>0</v>
      </c>
      <c r="R722" s="279">
        <f>ROUND(B195,0)</f>
        <v>0</v>
      </c>
      <c r="S722" s="279">
        <f>ROUND(C195,0)</f>
        <v>0</v>
      </c>
      <c r="T722" s="279">
        <f>ROUND(D195,0)</f>
        <v>0</v>
      </c>
      <c r="U722" s="279">
        <f>ROUND(B196,0)</f>
        <v>0</v>
      </c>
      <c r="V722" s="279">
        <f>ROUND(C196,0)</f>
        <v>0</v>
      </c>
      <c r="W722" s="279">
        <f>ROUND(D196,0)</f>
        <v>0</v>
      </c>
      <c r="X722" s="279">
        <f>ROUND(B197,0)</f>
        <v>0</v>
      </c>
      <c r="Y722" s="279">
        <f>ROUND(C197,0)</f>
        <v>0</v>
      </c>
      <c r="Z722" s="279">
        <f>ROUND(D197,0)</f>
        <v>0</v>
      </c>
      <c r="AA722" s="279">
        <f>ROUND(B198,0)</f>
        <v>0</v>
      </c>
      <c r="AB722" s="279">
        <f>ROUND(C198,0)</f>
        <v>0</v>
      </c>
      <c r="AC722" s="279">
        <f>ROUND(D198,0)</f>
        <v>0</v>
      </c>
      <c r="AD722" s="279">
        <f>ROUND(B199,0)</f>
        <v>0</v>
      </c>
      <c r="AE722" s="279">
        <f>ROUND(C199,0)</f>
        <v>0</v>
      </c>
      <c r="AF722" s="279">
        <f>ROUND(D199,0)</f>
        <v>0</v>
      </c>
      <c r="AG722" s="279">
        <f>ROUND(B200,0)</f>
        <v>0</v>
      </c>
      <c r="AH722" s="279">
        <f>ROUND(C200,0)</f>
        <v>0</v>
      </c>
      <c r="AI722" s="279">
        <f>ROUND(D200,0)</f>
        <v>0</v>
      </c>
      <c r="AJ722" s="279">
        <f>ROUND(B201,0)</f>
        <v>0</v>
      </c>
      <c r="AK722" s="279">
        <f>ROUND(C201,0)</f>
        <v>0</v>
      </c>
      <c r="AL722" s="279">
        <f>ROUND(D201,0)</f>
        <v>0</v>
      </c>
      <c r="AM722" s="279">
        <f>ROUND(B202,0)</f>
        <v>0</v>
      </c>
      <c r="AN722" s="279">
        <f>ROUND(C202,0)</f>
        <v>0</v>
      </c>
      <c r="AO722" s="279">
        <f>ROUND(D202,0)</f>
        <v>0</v>
      </c>
      <c r="AP722" s="279">
        <f>ROUND(B203,0)</f>
        <v>0</v>
      </c>
      <c r="AQ722" s="279">
        <f>ROUND(C203,0)</f>
        <v>0</v>
      </c>
      <c r="AR722" s="279">
        <f>ROUND(D203,0)</f>
        <v>0</v>
      </c>
      <c r="AS722" s="279"/>
      <c r="AT722" s="279"/>
      <c r="AU722" s="279"/>
      <c r="AV722" s="279">
        <f>ROUND(B209,0)</f>
        <v>0</v>
      </c>
      <c r="AW722" s="279">
        <f>ROUND(C209,0)</f>
        <v>0</v>
      </c>
      <c r="AX722" s="279">
        <f>ROUND(D209,0)</f>
        <v>0</v>
      </c>
      <c r="AY722" s="279">
        <f>ROUND(B210,0)</f>
        <v>0</v>
      </c>
      <c r="AZ722" s="279">
        <f>ROUND(C210,0)</f>
        <v>0</v>
      </c>
      <c r="BA722" s="279">
        <f>ROUND(D210,0)</f>
        <v>0</v>
      </c>
      <c r="BB722" s="279">
        <f>ROUND(B211,0)</f>
        <v>0</v>
      </c>
      <c r="BC722" s="279">
        <f>ROUND(C211,0)</f>
        <v>0</v>
      </c>
      <c r="BD722" s="279">
        <f>ROUND(D211,0)</f>
        <v>0</v>
      </c>
      <c r="BE722" s="279">
        <f>ROUND(B212,0)</f>
        <v>0</v>
      </c>
      <c r="BF722" s="279">
        <f>ROUND(C212,0)</f>
        <v>0</v>
      </c>
      <c r="BG722" s="279">
        <f>ROUND(D212,0)</f>
        <v>0</v>
      </c>
      <c r="BH722" s="279">
        <f>ROUND(B213,0)</f>
        <v>0</v>
      </c>
      <c r="BI722" s="279">
        <f>ROUND(C213,0)</f>
        <v>0</v>
      </c>
      <c r="BJ722" s="279">
        <f>ROUND(D213,0)</f>
        <v>0</v>
      </c>
      <c r="BK722" s="279">
        <f>ROUND(B214,0)</f>
        <v>0</v>
      </c>
      <c r="BL722" s="279">
        <f>ROUND(C214,0)</f>
        <v>0</v>
      </c>
      <c r="BM722" s="279">
        <f>ROUND(D214,0)</f>
        <v>0</v>
      </c>
      <c r="BN722" s="279">
        <f>ROUND(B215,0)</f>
        <v>0</v>
      </c>
      <c r="BO722" s="279">
        <f>ROUND(C215,0)</f>
        <v>0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0</v>
      </c>
      <c r="BU722" s="279">
        <f>ROUND(C224,0)</f>
        <v>0</v>
      </c>
      <c r="BV722" s="279">
        <f>ROUND(C225,0)</f>
        <v>0</v>
      </c>
      <c r="BW722" s="279">
        <f>ROUND(C226,0)</f>
        <v>0</v>
      </c>
      <c r="BX722" s="279">
        <f>ROUND(C227,0)</f>
        <v>0</v>
      </c>
      <c r="BY722" s="279">
        <f>ROUND(C228,0)</f>
        <v>0</v>
      </c>
      <c r="BZ722" s="279">
        <f>ROUND(C231,0)</f>
        <v>0</v>
      </c>
      <c r="CA722" s="279">
        <f>ROUND(C233,0)</f>
        <v>0</v>
      </c>
      <c r="CB722" s="279">
        <f>ROUND(C234,0)</f>
        <v>0</v>
      </c>
      <c r="CC722" s="279">
        <f>ROUND(C238+C239,0)</f>
        <v>0</v>
      </c>
      <c r="CD722" s="279">
        <f>D221</f>
        <v>0</v>
      </c>
      <c r="CE722" s="279"/>
    </row>
    <row r="723" spans="1:84" ht="12.6" customHeight="1" x14ac:dyDescent="0.25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" customHeight="1" x14ac:dyDescent="0.25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043*2016*A</v>
      </c>
      <c r="B726" s="279">
        <f>ROUND(C111,0)</f>
        <v>0</v>
      </c>
      <c r="C726" s="279">
        <f>ROUND(C112,0)</f>
        <v>0</v>
      </c>
      <c r="D726" s="279">
        <f>ROUND(C113,0)</f>
        <v>0</v>
      </c>
      <c r="E726" s="279">
        <f>ROUND(C114,0)</f>
        <v>0</v>
      </c>
      <c r="F726" s="279">
        <f>ROUND(D111,0)</f>
        <v>0</v>
      </c>
      <c r="G726" s="279">
        <f>ROUND(D112,0)</f>
        <v>0</v>
      </c>
      <c r="H726" s="279">
        <f>ROUND(D113,0)</f>
        <v>0</v>
      </c>
      <c r="I726" s="279">
        <f>ROUND(D114,0)</f>
        <v>0</v>
      </c>
      <c r="J726" s="279">
        <f>ROUND(C116,0)</f>
        <v>0</v>
      </c>
      <c r="K726" s="279">
        <f>ROUND(C117,0)</f>
        <v>0</v>
      </c>
      <c r="L726" s="279">
        <f>ROUND(C118,0)</f>
        <v>0</v>
      </c>
      <c r="M726" s="279">
        <f>ROUND(C119,0)</f>
        <v>0</v>
      </c>
      <c r="N726" s="279">
        <f>ROUND(C120,0)</f>
        <v>0</v>
      </c>
      <c r="O726" s="279">
        <f>ROUND(C121,0)</f>
        <v>0</v>
      </c>
      <c r="P726" s="279">
        <f>ROUND(C122,0)</f>
        <v>0</v>
      </c>
      <c r="Q726" s="279">
        <f>ROUND(C123,0)</f>
        <v>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0</v>
      </c>
      <c r="V726" s="279">
        <f>ROUND(C128,0)</f>
        <v>0</v>
      </c>
      <c r="W726" s="279">
        <f>ROUND(C129,0)</f>
        <v>0</v>
      </c>
      <c r="X726" s="279">
        <f>ROUND(B138,0)</f>
        <v>0</v>
      </c>
      <c r="Y726" s="279">
        <f>ROUND(B139,0)</f>
        <v>0</v>
      </c>
      <c r="Z726" s="279">
        <f>ROUND(B140,0)</f>
        <v>0</v>
      </c>
      <c r="AA726" s="279">
        <f>ROUND(B141,0)</f>
        <v>0</v>
      </c>
      <c r="AB726" s="279">
        <f>ROUND(B142,0)</f>
        <v>0</v>
      </c>
      <c r="AC726" s="279">
        <f>ROUND(C138,0)</f>
        <v>0</v>
      </c>
      <c r="AD726" s="279">
        <f>ROUND(C139,0)</f>
        <v>0</v>
      </c>
      <c r="AE726" s="279">
        <f>ROUND(C140,0)</f>
        <v>0</v>
      </c>
      <c r="AF726" s="279">
        <f>ROUND(C141,0)</f>
        <v>0</v>
      </c>
      <c r="AG726" s="279">
        <f>ROUND(C142,0)</f>
        <v>0</v>
      </c>
      <c r="AH726" s="279">
        <f>ROUND(D138,0)</f>
        <v>0</v>
      </c>
      <c r="AI726" s="279">
        <f>ROUND(D139,0)</f>
        <v>0</v>
      </c>
      <c r="AJ726" s="279">
        <f>ROUND(D140,0)</f>
        <v>0</v>
      </c>
      <c r="AK726" s="279">
        <f>ROUND(D141,0)</f>
        <v>0</v>
      </c>
      <c r="AL726" s="279">
        <f>ROUND(D142,0)</f>
        <v>0</v>
      </c>
      <c r="AM726" s="279">
        <f>ROUND(B144,0)</f>
        <v>0</v>
      </c>
      <c r="AN726" s="279">
        <f>ROUND(B145,0)</f>
        <v>0</v>
      </c>
      <c r="AO726" s="279">
        <f>ROUND(B146,0)</f>
        <v>0</v>
      </c>
      <c r="AP726" s="279">
        <f>ROUND(B147,0)</f>
        <v>0</v>
      </c>
      <c r="AQ726" s="279">
        <f>ROUND(B148,0)</f>
        <v>0</v>
      </c>
      <c r="AR726" s="279">
        <f>ROUND(C144,0)</f>
        <v>0</v>
      </c>
      <c r="AS726" s="279">
        <f>ROUND(C145,0)</f>
        <v>0</v>
      </c>
      <c r="AT726" s="279">
        <f>ROUND(C146,0)</f>
        <v>0</v>
      </c>
      <c r="AU726" s="279">
        <f>ROUND(C147,0)</f>
        <v>0</v>
      </c>
      <c r="AV726" s="279">
        <f>ROUND(C148,0)</f>
        <v>0</v>
      </c>
      <c r="AW726" s="279">
        <f>ROUND(D144,0)</f>
        <v>0</v>
      </c>
      <c r="AX726" s="279">
        <f>ROUND(D145,0)</f>
        <v>0</v>
      </c>
      <c r="AY726" s="279">
        <f>ROUND(D146,0)</f>
        <v>0</v>
      </c>
      <c r="AZ726" s="279">
        <f>ROUND(D147,0)</f>
        <v>0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0</v>
      </c>
      <c r="BR726" s="279">
        <f>ROUND(C157,0)</f>
        <v>0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" customHeight="1" x14ac:dyDescent="0.25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" customHeight="1" x14ac:dyDescent="0.25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043*2016*A</v>
      </c>
      <c r="B730" s="279">
        <f>ROUND(C250,0)</f>
        <v>0</v>
      </c>
      <c r="C730" s="279">
        <f>ROUND(C251,0)</f>
        <v>0</v>
      </c>
      <c r="D730" s="279">
        <f>ROUND(C252,0)</f>
        <v>0</v>
      </c>
      <c r="E730" s="279">
        <f>ROUND(C253,0)</f>
        <v>0</v>
      </c>
      <c r="F730" s="279">
        <f>ROUND(C254,0)</f>
        <v>0</v>
      </c>
      <c r="G730" s="279">
        <f>ROUND(C255,0)</f>
        <v>0</v>
      </c>
      <c r="H730" s="279">
        <f>ROUND(C256,0)</f>
        <v>0</v>
      </c>
      <c r="I730" s="279">
        <f>ROUND(C257,0)</f>
        <v>0</v>
      </c>
      <c r="J730" s="279">
        <f>ROUND(C258,0)</f>
        <v>0</v>
      </c>
      <c r="K730" s="279">
        <f>ROUND(C259,0)</f>
        <v>0</v>
      </c>
      <c r="L730" s="279">
        <f>ROUND(C262,0)</f>
        <v>0</v>
      </c>
      <c r="M730" s="279">
        <f>ROUND(C263,0)</f>
        <v>0</v>
      </c>
      <c r="N730" s="279">
        <f>ROUND(C264,0)</f>
        <v>0</v>
      </c>
      <c r="O730" s="279">
        <f>ROUND(C267,0)</f>
        <v>0</v>
      </c>
      <c r="P730" s="279">
        <f>ROUND(C268,0)</f>
        <v>0</v>
      </c>
      <c r="Q730" s="279">
        <f>ROUND(C269,0)</f>
        <v>0</v>
      </c>
      <c r="R730" s="279">
        <f>ROUND(C270,0)</f>
        <v>0</v>
      </c>
      <c r="S730" s="279">
        <f>ROUND(C271,0)</f>
        <v>0</v>
      </c>
      <c r="T730" s="279">
        <f>ROUND(C272,0)</f>
        <v>0</v>
      </c>
      <c r="U730" s="279">
        <f>ROUND(C273,0)</f>
        <v>0</v>
      </c>
      <c r="V730" s="279">
        <f>ROUND(C274,0)</f>
        <v>0</v>
      </c>
      <c r="W730" s="279">
        <f>ROUND(C275,0)</f>
        <v>0</v>
      </c>
      <c r="X730" s="279">
        <f>ROUND(C276,0)</f>
        <v>0</v>
      </c>
      <c r="Y730" s="279">
        <f>ROUND(C279,0)</f>
        <v>0</v>
      </c>
      <c r="Z730" s="279">
        <f>ROUND(C280,0)</f>
        <v>0</v>
      </c>
      <c r="AA730" s="279">
        <f>ROUND(C281,0)</f>
        <v>0</v>
      </c>
      <c r="AB730" s="279">
        <f>ROUND(C282,0)</f>
        <v>0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0</v>
      </c>
      <c r="AG730" s="279">
        <f>ROUND(C304,0)</f>
        <v>0</v>
      </c>
      <c r="AH730" s="279">
        <f>ROUND(C305,0)</f>
        <v>0</v>
      </c>
      <c r="AI730" s="279">
        <f>ROUND(C306,0)</f>
        <v>0</v>
      </c>
      <c r="AJ730" s="279">
        <f>ROUND(C307,0)</f>
        <v>0</v>
      </c>
      <c r="AK730" s="279">
        <f>ROUND(C308,0)</f>
        <v>0</v>
      </c>
      <c r="AL730" s="279">
        <f>ROUND(C309,0)</f>
        <v>0</v>
      </c>
      <c r="AM730" s="279">
        <f>ROUND(C310,0)</f>
        <v>0</v>
      </c>
      <c r="AN730" s="279">
        <f>ROUND(C311,0)</f>
        <v>0</v>
      </c>
      <c r="AO730" s="279">
        <f>ROUND(C312,0)</f>
        <v>0</v>
      </c>
      <c r="AP730" s="279">
        <f>ROUND(C313,0)</f>
        <v>0</v>
      </c>
      <c r="AQ730" s="279">
        <f>ROUND(C316,0)</f>
        <v>0</v>
      </c>
      <c r="AR730" s="279">
        <f>ROUND(C317,0)</f>
        <v>0</v>
      </c>
      <c r="AS730" s="279">
        <f>ROUND(C318,0)</f>
        <v>0</v>
      </c>
      <c r="AT730" s="279">
        <f>ROUND(C321,0)</f>
        <v>0</v>
      </c>
      <c r="AU730" s="279">
        <f>ROUND(C322,0)</f>
        <v>0</v>
      </c>
      <c r="AV730" s="279">
        <f>ROUND(C323,0)</f>
        <v>0</v>
      </c>
      <c r="AW730" s="279">
        <f>ROUND(C324,0)</f>
        <v>0</v>
      </c>
      <c r="AX730" s="279">
        <f>ROUND(C325,0)</f>
        <v>0</v>
      </c>
      <c r="AY730" s="279">
        <f>ROUND(C326,0)</f>
        <v>0</v>
      </c>
      <c r="AZ730" s="279">
        <f>ROUND(C327,0)</f>
        <v>0</v>
      </c>
      <c r="BA730" s="279">
        <f>ROUND(C328,0)</f>
        <v>0</v>
      </c>
      <c r="BB730" s="279">
        <f>ROUND(C332,0)</f>
        <v>0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0</v>
      </c>
      <c r="BJ730" s="279">
        <f>ROUND(C359,0)</f>
        <v>0</v>
      </c>
      <c r="BK730" s="279">
        <f>ROUND(C360,0)</f>
        <v>0</v>
      </c>
      <c r="BL730" s="279">
        <f>ROUND(C364,0)</f>
        <v>0</v>
      </c>
      <c r="BM730" s="279">
        <f>ROUND(C365,0)</f>
        <v>0</v>
      </c>
      <c r="BN730" s="279">
        <f>ROUND(C366,0)</f>
        <v>0</v>
      </c>
      <c r="BO730" s="279">
        <f>ROUND(C370,0)</f>
        <v>0</v>
      </c>
      <c r="BP730" s="279">
        <f>ROUND(C371,0)</f>
        <v>0</v>
      </c>
      <c r="BQ730" s="279">
        <f>ROUND(C378,0)</f>
        <v>0</v>
      </c>
      <c r="BR730" s="279">
        <f>ROUND(C379,0)</f>
        <v>0</v>
      </c>
      <c r="BS730" s="279">
        <f>ROUND(C380,0)</f>
        <v>0</v>
      </c>
      <c r="BT730" s="279">
        <f>ROUND(C381,0)</f>
        <v>0</v>
      </c>
      <c r="BU730" s="279">
        <f>ROUND(C382,0)</f>
        <v>0</v>
      </c>
      <c r="BV730" s="279">
        <f>ROUND(C383,0)</f>
        <v>0</v>
      </c>
      <c r="BW730" s="279">
        <f>ROUND(C384,0)</f>
        <v>0</v>
      </c>
      <c r="BX730" s="279">
        <f>ROUND(C385,0)</f>
        <v>0</v>
      </c>
      <c r="BY730" s="279">
        <f>ROUND(C386,0)</f>
        <v>0</v>
      </c>
      <c r="BZ730" s="279">
        <f>ROUND(C387,0)</f>
        <v>0</v>
      </c>
      <c r="CA730" s="279">
        <f>ROUND(C388,0)</f>
        <v>0</v>
      </c>
      <c r="CB730" s="279">
        <f>C363</f>
        <v>0</v>
      </c>
      <c r="CC730" s="279">
        <f>ROUND(C389,0)</f>
        <v>0</v>
      </c>
      <c r="CD730" s="279">
        <f>ROUND(C392,0)</f>
        <v>0</v>
      </c>
      <c r="CE730" s="279">
        <f>ROUND(C394,0)</f>
        <v>0</v>
      </c>
      <c r="CF730" s="201">
        <f>ROUND(C395,0)</f>
        <v>0</v>
      </c>
    </row>
    <row r="731" spans="1:84" ht="12.6" customHeight="1" x14ac:dyDescent="0.25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" customHeight="1" x14ac:dyDescent="0.25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043*2016*6010*A</v>
      </c>
      <c r="B734" s="279">
        <f>ROUND(C59,0)</f>
        <v>0</v>
      </c>
      <c r="C734" s="279">
        <f>ROUND(C60,2)</f>
        <v>0</v>
      </c>
      <c r="D734" s="279">
        <f>ROUND(C61,0)</f>
        <v>0</v>
      </c>
      <c r="E734" s="279" t="e">
        <f>ROUND(C62,0)</f>
        <v>#DIV/0!</v>
      </c>
      <c r="F734" s="279">
        <f>ROUND(C63,0)</f>
        <v>0</v>
      </c>
      <c r="G734" s="279">
        <f>ROUND(C64,0)</f>
        <v>0</v>
      </c>
      <c r="H734" s="279">
        <f>ROUND(C65,0)</f>
        <v>0</v>
      </c>
      <c r="I734" s="279">
        <f>ROUND(C66,0)</f>
        <v>0</v>
      </c>
      <c r="J734" s="279" t="e">
        <f>ROUND(C67,0)</f>
        <v>#DIV/0!</v>
      </c>
      <c r="K734" s="279">
        <f>ROUND(C68,0)</f>
        <v>0</v>
      </c>
      <c r="L734" s="279">
        <f>ROUND(C69,0)</f>
        <v>0</v>
      </c>
      <c r="M734" s="279">
        <f>ROUND(C70,0)</f>
        <v>0</v>
      </c>
      <c r="N734" s="279">
        <f>ROUND(C75,0)</f>
        <v>0</v>
      </c>
      <c r="O734" s="279">
        <f>ROUND(C73,0)</f>
        <v>0</v>
      </c>
      <c r="P734" s="279">
        <f>IF(C76&gt;0,ROUND(C76,0),0)</f>
        <v>0</v>
      </c>
      <c r="Q734" s="279">
        <f>IF(C77&gt;0,ROUND(C77,0),0)</f>
        <v>0</v>
      </c>
      <c r="R734" s="279">
        <f>IF(C78&gt;0,ROUND(C78,0),0)</f>
        <v>0</v>
      </c>
      <c r="S734" s="279">
        <f>IF(C79&gt;0,ROUND(C79,0),0)</f>
        <v>0</v>
      </c>
      <c r="T734" s="279">
        <f>IF(C80&gt;0,ROUND(C80,2),0)</f>
        <v>0</v>
      </c>
      <c r="U734" s="279"/>
      <c r="V734" s="279"/>
      <c r="W734" s="279"/>
      <c r="X734" s="279"/>
      <c r="Y734" s="279" t="e">
        <f>IF(M668&lt;&gt;0,ROUND(M668,0),0)</f>
        <v>#DIV/0!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" customHeight="1" x14ac:dyDescent="0.25">
      <c r="A735" s="209" t="str">
        <f>RIGHT($C$83,3)&amp;"*"&amp;RIGHT($C$82,4)&amp;"*"&amp;D$55&amp;"*"&amp;"A"</f>
        <v>043*2016*6030*A</v>
      </c>
      <c r="B735" s="279">
        <f>ROUND(D59,0)</f>
        <v>0</v>
      </c>
      <c r="C735" s="281">
        <f>ROUND(D60,2)</f>
        <v>0</v>
      </c>
      <c r="D735" s="279">
        <f>ROUND(D61,0)</f>
        <v>0</v>
      </c>
      <c r="E735" s="279" t="e">
        <f>ROUND(D62,0)</f>
        <v>#DIV/0!</v>
      </c>
      <c r="F735" s="279">
        <f>ROUND(D63,0)</f>
        <v>0</v>
      </c>
      <c r="G735" s="279">
        <f>ROUND(D64,0)</f>
        <v>0</v>
      </c>
      <c r="H735" s="279">
        <f>ROUND(D65,0)</f>
        <v>0</v>
      </c>
      <c r="I735" s="279">
        <f>ROUND(D66,0)</f>
        <v>0</v>
      </c>
      <c r="J735" s="279" t="e">
        <f>ROUND(D67,0)</f>
        <v>#DIV/0!</v>
      </c>
      <c r="K735" s="279">
        <f>ROUND(D68,0)</f>
        <v>0</v>
      </c>
      <c r="L735" s="279">
        <f>ROUND(D69,0)</f>
        <v>0</v>
      </c>
      <c r="M735" s="279">
        <f>ROUND(D70,0)</f>
        <v>0</v>
      </c>
      <c r="N735" s="279">
        <f>ROUND(D75,0)</f>
        <v>0</v>
      </c>
      <c r="O735" s="279">
        <f>ROUND(D73,0)</f>
        <v>0</v>
      </c>
      <c r="P735" s="279">
        <f>IF(D76&gt;0,ROUND(D76,0),0)</f>
        <v>0</v>
      </c>
      <c r="Q735" s="279">
        <f>IF(D77&gt;0,ROUND(D77,0),0)</f>
        <v>0</v>
      </c>
      <c r="R735" s="279">
        <f>IF(D78&gt;0,ROUND(D78,0),0)</f>
        <v>0</v>
      </c>
      <c r="S735" s="279">
        <f>IF(D79&gt;0,ROUND(D79,0),0)</f>
        <v>0</v>
      </c>
      <c r="T735" s="281">
        <f>IF(D80&gt;0,ROUND(D80,2),0)</f>
        <v>0</v>
      </c>
      <c r="U735" s="279"/>
      <c r="V735" s="280"/>
      <c r="W735" s="279"/>
      <c r="X735" s="279"/>
      <c r="Y735" s="279" t="e">
        <f t="shared" ref="Y735:Y779" si="21">IF(M669&lt;&gt;0,ROUND(M669,0),0)</f>
        <v>#DIV/0!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" customHeight="1" x14ac:dyDescent="0.25">
      <c r="A736" s="209" t="str">
        <f>RIGHT($C$83,3)&amp;"*"&amp;RIGHT($C$82,4)&amp;"*"&amp;E$55&amp;"*"&amp;"A"</f>
        <v>043*2016*6070*A</v>
      </c>
      <c r="B736" s="279">
        <f>ROUND(E59,0)</f>
        <v>0</v>
      </c>
      <c r="C736" s="281">
        <f>ROUND(E60,2)</f>
        <v>0</v>
      </c>
      <c r="D736" s="279">
        <f>ROUND(E61,0)</f>
        <v>0</v>
      </c>
      <c r="E736" s="279" t="e">
        <f>ROUND(E62,0)</f>
        <v>#DIV/0!</v>
      </c>
      <c r="F736" s="279">
        <f>ROUND(E63,0)</f>
        <v>0</v>
      </c>
      <c r="G736" s="279">
        <f>ROUND(E64,0)</f>
        <v>0</v>
      </c>
      <c r="H736" s="279">
        <f>ROUND(E65,0)</f>
        <v>0</v>
      </c>
      <c r="I736" s="279">
        <f>ROUND(E66,0)</f>
        <v>0</v>
      </c>
      <c r="J736" s="279" t="e">
        <f>ROUND(E67,0)</f>
        <v>#DIV/0!</v>
      </c>
      <c r="K736" s="279">
        <f>ROUND(E68,0)</f>
        <v>0</v>
      </c>
      <c r="L736" s="279">
        <f>ROUND(E69,0)</f>
        <v>0</v>
      </c>
      <c r="M736" s="279">
        <f>ROUND(E70,0)</f>
        <v>0</v>
      </c>
      <c r="N736" s="279">
        <f>ROUND(E75,0)</f>
        <v>0</v>
      </c>
      <c r="O736" s="279">
        <f>ROUND(E73,0)</f>
        <v>0</v>
      </c>
      <c r="P736" s="279">
        <f>IF(E76&gt;0,ROUND(E76,0),0)</f>
        <v>0</v>
      </c>
      <c r="Q736" s="279">
        <f>IF(E77&gt;0,ROUND(E77,0),0)</f>
        <v>0</v>
      </c>
      <c r="R736" s="279">
        <f>IF(E78&gt;0,ROUND(E78,0),0)</f>
        <v>0</v>
      </c>
      <c r="S736" s="279">
        <f>IF(E79&gt;0,ROUND(E79,0),0)</f>
        <v>0</v>
      </c>
      <c r="T736" s="281">
        <f>IF(E80&gt;0,ROUND(E80,2),0)</f>
        <v>0</v>
      </c>
      <c r="U736" s="279"/>
      <c r="V736" s="280"/>
      <c r="W736" s="279"/>
      <c r="X736" s="279"/>
      <c r="Y736" s="279" t="e">
        <f t="shared" si="21"/>
        <v>#DIV/0!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" customHeight="1" x14ac:dyDescent="0.25">
      <c r="A737" s="209" t="str">
        <f>RIGHT($C$83,3)&amp;"*"&amp;RIGHT($C$82,4)&amp;"*"&amp;F$55&amp;"*"&amp;"A"</f>
        <v>043*2016*6100*A</v>
      </c>
      <c r="B737" s="279">
        <f>ROUND(F59,0)</f>
        <v>0</v>
      </c>
      <c r="C737" s="281">
        <f>ROUND(F60,2)</f>
        <v>0</v>
      </c>
      <c r="D737" s="279">
        <f>ROUND(F61,0)</f>
        <v>0</v>
      </c>
      <c r="E737" s="279" t="e">
        <f>ROUND(F62,0)</f>
        <v>#DIV/0!</v>
      </c>
      <c r="F737" s="279">
        <f>ROUND(F63,0)</f>
        <v>0</v>
      </c>
      <c r="G737" s="279">
        <f>ROUND(F64,0)</f>
        <v>0</v>
      </c>
      <c r="H737" s="279">
        <f>ROUND(F65,0)</f>
        <v>0</v>
      </c>
      <c r="I737" s="279">
        <f>ROUND(F66,0)</f>
        <v>0</v>
      </c>
      <c r="J737" s="279" t="e">
        <f>ROUND(F67,0)</f>
        <v>#DIV/0!</v>
      </c>
      <c r="K737" s="279">
        <f>ROUND(F68,0)</f>
        <v>0</v>
      </c>
      <c r="L737" s="279">
        <f>ROUND(F69,0)</f>
        <v>0</v>
      </c>
      <c r="M737" s="279">
        <f>ROUND(F70,0)</f>
        <v>0</v>
      </c>
      <c r="N737" s="279">
        <f>ROUND(F75,0)</f>
        <v>0</v>
      </c>
      <c r="O737" s="279">
        <f>ROUND(F73,0)</f>
        <v>0</v>
      </c>
      <c r="P737" s="279">
        <f>IF(F76&gt;0,ROUND(F76,0),0)</f>
        <v>0</v>
      </c>
      <c r="Q737" s="279">
        <f>IF(F77&gt;0,ROUND(F77,0),0)</f>
        <v>0</v>
      </c>
      <c r="R737" s="279">
        <f>IF(F78&gt;0,ROUND(F78,0),0)</f>
        <v>0</v>
      </c>
      <c r="S737" s="279">
        <f>IF(F79&gt;0,ROUND(F79,0),0)</f>
        <v>0</v>
      </c>
      <c r="T737" s="281">
        <f>IF(F80&gt;0,ROUND(F80,2),0)</f>
        <v>0</v>
      </c>
      <c r="U737" s="279"/>
      <c r="V737" s="280"/>
      <c r="W737" s="279"/>
      <c r="X737" s="279"/>
      <c r="Y737" s="279" t="e">
        <f t="shared" si="21"/>
        <v>#DIV/0!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" customHeight="1" x14ac:dyDescent="0.25">
      <c r="A738" s="209" t="str">
        <f>RIGHT($C$83,3)&amp;"*"&amp;RIGHT($C$82,4)&amp;"*"&amp;G$55&amp;"*"&amp;"A"</f>
        <v>043*2016*6120*A</v>
      </c>
      <c r="B738" s="279">
        <f>ROUND(G59,0)</f>
        <v>0</v>
      </c>
      <c r="C738" s="281">
        <f>ROUND(G60,2)</f>
        <v>0</v>
      </c>
      <c r="D738" s="279">
        <f>ROUND(G61,0)</f>
        <v>0</v>
      </c>
      <c r="E738" s="279" t="e">
        <f>ROUND(G62,0)</f>
        <v>#DIV/0!</v>
      </c>
      <c r="F738" s="279">
        <f>ROUND(G63,0)</f>
        <v>0</v>
      </c>
      <c r="G738" s="279">
        <f>ROUND(G64,0)</f>
        <v>0</v>
      </c>
      <c r="H738" s="279">
        <f>ROUND(G65,0)</f>
        <v>0</v>
      </c>
      <c r="I738" s="279">
        <f>ROUND(G66,0)</f>
        <v>0</v>
      </c>
      <c r="J738" s="279" t="e">
        <f>ROUND(G67,0)</f>
        <v>#DIV/0!</v>
      </c>
      <c r="K738" s="279">
        <f>ROUND(G68,0)</f>
        <v>0</v>
      </c>
      <c r="L738" s="279">
        <f>ROUND(G69,0)</f>
        <v>0</v>
      </c>
      <c r="M738" s="279">
        <f>ROUND(G70,0)</f>
        <v>0</v>
      </c>
      <c r="N738" s="279">
        <f>ROUND(G75,0)</f>
        <v>0</v>
      </c>
      <c r="O738" s="279">
        <f>ROUND(G73,0)</f>
        <v>0</v>
      </c>
      <c r="P738" s="279">
        <f>IF(G76&gt;0,ROUND(G76,0),0)</f>
        <v>0</v>
      </c>
      <c r="Q738" s="279">
        <f>IF(G77&gt;0,ROUND(G77,0),0)</f>
        <v>0</v>
      </c>
      <c r="R738" s="279">
        <f>IF(G78&gt;0,ROUND(G78,0),0)</f>
        <v>0</v>
      </c>
      <c r="S738" s="279">
        <f>IF(G79&gt;0,ROUND(G79,0),0)</f>
        <v>0</v>
      </c>
      <c r="T738" s="281">
        <f>IF(G80&gt;0,ROUND(G80,2),0)</f>
        <v>0</v>
      </c>
      <c r="U738" s="279"/>
      <c r="V738" s="280"/>
      <c r="W738" s="279"/>
      <c r="X738" s="279"/>
      <c r="Y738" s="279" t="e">
        <f t="shared" si="21"/>
        <v>#DIV/0!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" customHeight="1" x14ac:dyDescent="0.25">
      <c r="A739" s="209" t="str">
        <f>RIGHT($C$83,3)&amp;"*"&amp;RIGHT($C$82,4)&amp;"*"&amp;H$55&amp;"*"&amp;"A"</f>
        <v>043*2016*6140*A</v>
      </c>
      <c r="B739" s="279">
        <f>ROUND(H59,0)</f>
        <v>0</v>
      </c>
      <c r="C739" s="281">
        <f>ROUND(H60,2)</f>
        <v>0</v>
      </c>
      <c r="D739" s="279">
        <f>ROUND(H61,0)</f>
        <v>0</v>
      </c>
      <c r="E739" s="279" t="e">
        <f>ROUND(H62,0)</f>
        <v>#DIV/0!</v>
      </c>
      <c r="F739" s="279">
        <f>ROUND(H63,0)</f>
        <v>0</v>
      </c>
      <c r="G739" s="279">
        <f>ROUND(H64,0)</f>
        <v>0</v>
      </c>
      <c r="H739" s="279">
        <f>ROUND(H65,0)</f>
        <v>0</v>
      </c>
      <c r="I739" s="279">
        <f>ROUND(H66,0)</f>
        <v>0</v>
      </c>
      <c r="J739" s="279" t="e">
        <f>ROUND(H67,0)</f>
        <v>#DIV/0!</v>
      </c>
      <c r="K739" s="279">
        <f>ROUND(H68,0)</f>
        <v>0</v>
      </c>
      <c r="L739" s="279">
        <f>ROUND(H69,0)</f>
        <v>0</v>
      </c>
      <c r="M739" s="279">
        <f>ROUND(H70,0)</f>
        <v>0</v>
      </c>
      <c r="N739" s="279">
        <f>ROUND(H75,0)</f>
        <v>0</v>
      </c>
      <c r="O739" s="279">
        <f>ROUND(H73,0)</f>
        <v>0</v>
      </c>
      <c r="P739" s="279">
        <f>IF(H76&gt;0,ROUND(H76,0),0)</f>
        <v>0</v>
      </c>
      <c r="Q739" s="279">
        <f>IF(H77&gt;0,ROUND(H77,0),0)</f>
        <v>0</v>
      </c>
      <c r="R739" s="279">
        <f>IF(H78&gt;0,ROUND(H78,0),0)</f>
        <v>0</v>
      </c>
      <c r="S739" s="279">
        <f>IF(H79&gt;0,ROUND(H79,0),0)</f>
        <v>0</v>
      </c>
      <c r="T739" s="281">
        <f>IF(H80&gt;0,ROUND(H80,2),0)</f>
        <v>0</v>
      </c>
      <c r="U739" s="279"/>
      <c r="V739" s="280"/>
      <c r="W739" s="279"/>
      <c r="X739" s="279"/>
      <c r="Y739" s="279" t="e">
        <f t="shared" si="21"/>
        <v>#DIV/0!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" customHeight="1" x14ac:dyDescent="0.25">
      <c r="A740" s="209" t="str">
        <f>RIGHT($C$83,3)&amp;"*"&amp;RIGHT($C$82,4)&amp;"*"&amp;I$55&amp;"*"&amp;"A"</f>
        <v>043*2016*6150*A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 t="e">
        <f>ROUND(I62,0)</f>
        <v>#DIV/0!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 t="e">
        <f>ROUND(I67,0)</f>
        <v>#DIV/0!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 t="e">
        <f t="shared" si="21"/>
        <v>#DIV/0!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" customHeight="1" x14ac:dyDescent="0.25">
      <c r="A741" s="209" t="str">
        <f>RIGHT($C$83,3)&amp;"*"&amp;RIGHT($C$82,4)&amp;"*"&amp;J$55&amp;"*"&amp;"A"</f>
        <v>043*2016*6170*A</v>
      </c>
      <c r="B741" s="279">
        <f>ROUND(J59,0)</f>
        <v>0</v>
      </c>
      <c r="C741" s="281">
        <f>ROUND(J60,2)</f>
        <v>0</v>
      </c>
      <c r="D741" s="279">
        <f>ROUND(J61,0)</f>
        <v>0</v>
      </c>
      <c r="E741" s="279" t="e">
        <f>ROUND(J62,0)</f>
        <v>#DIV/0!</v>
      </c>
      <c r="F741" s="279">
        <f>ROUND(J63,0)</f>
        <v>0</v>
      </c>
      <c r="G741" s="279">
        <f>ROUND(J64,0)</f>
        <v>0</v>
      </c>
      <c r="H741" s="279">
        <f>ROUND(J65,0)</f>
        <v>0</v>
      </c>
      <c r="I741" s="279">
        <f>ROUND(J66,0)</f>
        <v>0</v>
      </c>
      <c r="J741" s="279" t="e">
        <f>ROUND(J67,0)</f>
        <v>#DIV/0!</v>
      </c>
      <c r="K741" s="279">
        <f>ROUND(J68,0)</f>
        <v>0</v>
      </c>
      <c r="L741" s="279">
        <f>ROUND(J69,0)</f>
        <v>0</v>
      </c>
      <c r="M741" s="279">
        <f>ROUND(J70,0)</f>
        <v>0</v>
      </c>
      <c r="N741" s="279">
        <f>ROUND(J75,0)</f>
        <v>0</v>
      </c>
      <c r="O741" s="279">
        <f>ROUND(J73,0)</f>
        <v>0</v>
      </c>
      <c r="P741" s="279">
        <f>IF(J76&gt;0,ROUND(J76,0),0)</f>
        <v>0</v>
      </c>
      <c r="Q741" s="279">
        <f>IF(J77&gt;0,ROUND(J77,0),0)</f>
        <v>0</v>
      </c>
      <c r="R741" s="279">
        <f>IF(J78&gt;0,ROUND(J78,0),0)</f>
        <v>0</v>
      </c>
      <c r="S741" s="279">
        <f>IF(J79&gt;0,ROUND(J79,0),0)</f>
        <v>0</v>
      </c>
      <c r="T741" s="281">
        <f>IF(J80&gt;0,ROUND(J80,2),0)</f>
        <v>0</v>
      </c>
      <c r="U741" s="279"/>
      <c r="V741" s="280"/>
      <c r="W741" s="279"/>
      <c r="X741" s="279"/>
      <c r="Y741" s="279" t="e">
        <f t="shared" si="21"/>
        <v>#DIV/0!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" customHeight="1" x14ac:dyDescent="0.25">
      <c r="A742" s="209" t="str">
        <f>RIGHT($C$83,3)&amp;"*"&amp;RIGHT($C$82,4)&amp;"*"&amp;K$55&amp;"*"&amp;"A"</f>
        <v>043*2016*6200*A</v>
      </c>
      <c r="B742" s="279">
        <f>ROUND(K59,0)</f>
        <v>0</v>
      </c>
      <c r="C742" s="281">
        <f>ROUND(K60,2)</f>
        <v>0</v>
      </c>
      <c r="D742" s="279">
        <f>ROUND(K61,0)</f>
        <v>0</v>
      </c>
      <c r="E742" s="279" t="e">
        <f>ROUND(K62,0)</f>
        <v>#DIV/0!</v>
      </c>
      <c r="F742" s="279">
        <f>ROUND(K63,0)</f>
        <v>0</v>
      </c>
      <c r="G742" s="279">
        <f>ROUND(K64,0)</f>
        <v>0</v>
      </c>
      <c r="H742" s="279">
        <f>ROUND(K65,0)</f>
        <v>0</v>
      </c>
      <c r="I742" s="279">
        <f>ROUND(K66,0)</f>
        <v>0</v>
      </c>
      <c r="J742" s="279" t="e">
        <f>ROUND(K67,0)</f>
        <v>#DIV/0!</v>
      </c>
      <c r="K742" s="279">
        <f>ROUND(K68,0)</f>
        <v>0</v>
      </c>
      <c r="L742" s="279">
        <f>ROUND(K69,0)</f>
        <v>0</v>
      </c>
      <c r="M742" s="279">
        <f>ROUND(K70,0)</f>
        <v>0</v>
      </c>
      <c r="N742" s="279">
        <f>ROUND(K75,0)</f>
        <v>0</v>
      </c>
      <c r="O742" s="279">
        <f>ROUND(K73,0)</f>
        <v>0</v>
      </c>
      <c r="P742" s="279">
        <f>IF(K76&gt;0,ROUND(K76,0),0)</f>
        <v>0</v>
      </c>
      <c r="Q742" s="279">
        <f>IF(K77&gt;0,ROUND(K77,0),0)</f>
        <v>0</v>
      </c>
      <c r="R742" s="279">
        <f>IF(K78&gt;0,ROUND(K78,0),0)</f>
        <v>0</v>
      </c>
      <c r="S742" s="279">
        <f>IF(K79&gt;0,ROUND(K79,0),0)</f>
        <v>0</v>
      </c>
      <c r="T742" s="281">
        <f>IF(K80&gt;0,ROUND(K80,2),0)</f>
        <v>0</v>
      </c>
      <c r="U742" s="279"/>
      <c r="V742" s="280"/>
      <c r="W742" s="279"/>
      <c r="X742" s="279"/>
      <c r="Y742" s="279" t="e">
        <f t="shared" si="21"/>
        <v>#DIV/0!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" customHeight="1" x14ac:dyDescent="0.25">
      <c r="A743" s="209" t="str">
        <f>RIGHT($C$83,3)&amp;"*"&amp;RIGHT($C$82,4)&amp;"*"&amp;L$55&amp;"*"&amp;"A"</f>
        <v>043*2016*6210*A</v>
      </c>
      <c r="B743" s="279">
        <f>ROUND(L59,0)</f>
        <v>0</v>
      </c>
      <c r="C743" s="281">
        <f>ROUND(L60,2)</f>
        <v>0</v>
      </c>
      <c r="D743" s="279">
        <f>ROUND(L61,0)</f>
        <v>0</v>
      </c>
      <c r="E743" s="279" t="e">
        <f>ROUND(L62,0)</f>
        <v>#DIV/0!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 t="e">
        <f>ROUND(L67,0)</f>
        <v>#DIV/0!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0</v>
      </c>
      <c r="O743" s="279">
        <f>ROUND(L73,0)</f>
        <v>0</v>
      </c>
      <c r="P743" s="279">
        <f>IF(L76&gt;0,ROUND(L76,0),0)</f>
        <v>0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0</v>
      </c>
      <c r="T743" s="281">
        <f>IF(L80&gt;0,ROUND(L80,2),0)</f>
        <v>0</v>
      </c>
      <c r="U743" s="279"/>
      <c r="V743" s="280"/>
      <c r="W743" s="279"/>
      <c r="X743" s="279"/>
      <c r="Y743" s="279" t="e">
        <f t="shared" si="21"/>
        <v>#DIV/0!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" customHeight="1" x14ac:dyDescent="0.25">
      <c r="A744" s="209" t="str">
        <f>RIGHT($C$83,3)&amp;"*"&amp;RIGHT($C$82,4)&amp;"*"&amp;M$55&amp;"*"&amp;"A"</f>
        <v>043*2016*6330*A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 t="e">
        <f>ROUND(M62,0)</f>
        <v>#DIV/0!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 t="e">
        <f>ROUND(M67,0)</f>
        <v>#DIV/0!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 t="e">
        <f t="shared" si="21"/>
        <v>#DIV/0!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" customHeight="1" x14ac:dyDescent="0.25">
      <c r="A745" s="209" t="str">
        <f>RIGHT($C$83,3)&amp;"*"&amp;RIGHT($C$82,4)&amp;"*"&amp;N$55&amp;"*"&amp;"A"</f>
        <v>043*2016*6400*A</v>
      </c>
      <c r="B745" s="279">
        <f>ROUND(N59,0)</f>
        <v>0</v>
      </c>
      <c r="C745" s="281">
        <f>ROUND(N60,2)</f>
        <v>0</v>
      </c>
      <c r="D745" s="279">
        <f>ROUND(N61,0)</f>
        <v>0</v>
      </c>
      <c r="E745" s="279" t="e">
        <f>ROUND(N62,0)</f>
        <v>#DIV/0!</v>
      </c>
      <c r="F745" s="279">
        <f>ROUND(N63,0)</f>
        <v>0</v>
      </c>
      <c r="G745" s="279">
        <f>ROUND(N64,0)</f>
        <v>0</v>
      </c>
      <c r="H745" s="279">
        <f>ROUND(N65,0)</f>
        <v>0</v>
      </c>
      <c r="I745" s="279">
        <f>ROUND(N66,0)</f>
        <v>0</v>
      </c>
      <c r="J745" s="279" t="e">
        <f>ROUND(N67,0)</f>
        <v>#DIV/0!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0</v>
      </c>
      <c r="O745" s="279">
        <f>ROUND(N73,0)</f>
        <v>0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0</v>
      </c>
      <c r="U745" s="279"/>
      <c r="V745" s="280"/>
      <c r="W745" s="279"/>
      <c r="X745" s="279"/>
      <c r="Y745" s="279" t="e">
        <f t="shared" si="21"/>
        <v>#DIV/0!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" customHeight="1" x14ac:dyDescent="0.25">
      <c r="A746" s="209" t="str">
        <f>RIGHT($C$83,3)&amp;"*"&amp;RIGHT($C$82,4)&amp;"*"&amp;O$55&amp;"*"&amp;"A"</f>
        <v>043*2016*7010*A</v>
      </c>
      <c r="B746" s="279">
        <f>ROUND(O59,0)</f>
        <v>0</v>
      </c>
      <c r="C746" s="281">
        <f>ROUND(O60,2)</f>
        <v>0</v>
      </c>
      <c r="D746" s="279">
        <f>ROUND(O61,0)</f>
        <v>0</v>
      </c>
      <c r="E746" s="279" t="e">
        <f>ROUND(O62,0)</f>
        <v>#DIV/0!</v>
      </c>
      <c r="F746" s="279">
        <f>ROUND(O63,0)</f>
        <v>0</v>
      </c>
      <c r="G746" s="279">
        <f>ROUND(O64,0)</f>
        <v>0</v>
      </c>
      <c r="H746" s="279">
        <f>ROUND(O65,0)</f>
        <v>0</v>
      </c>
      <c r="I746" s="279">
        <f>ROUND(O66,0)</f>
        <v>0</v>
      </c>
      <c r="J746" s="279" t="e">
        <f>ROUND(O67,0)</f>
        <v>#DIV/0!</v>
      </c>
      <c r="K746" s="279">
        <f>ROUND(O68,0)</f>
        <v>0</v>
      </c>
      <c r="L746" s="279">
        <f>ROUND(O69,0)</f>
        <v>0</v>
      </c>
      <c r="M746" s="279">
        <f>ROUND(O70,0)</f>
        <v>0</v>
      </c>
      <c r="N746" s="279">
        <f>ROUND(O75,0)</f>
        <v>0</v>
      </c>
      <c r="O746" s="279">
        <f>ROUND(O73,0)</f>
        <v>0</v>
      </c>
      <c r="P746" s="279">
        <f>IF(O76&gt;0,ROUND(O76,0),0)</f>
        <v>0</v>
      </c>
      <c r="Q746" s="279">
        <f>IF(O77&gt;0,ROUND(O77,0),0)</f>
        <v>0</v>
      </c>
      <c r="R746" s="279">
        <f>IF(O78&gt;0,ROUND(O78,0),0)</f>
        <v>0</v>
      </c>
      <c r="S746" s="279">
        <f>IF(O79&gt;0,ROUND(O79,0),0)</f>
        <v>0</v>
      </c>
      <c r="T746" s="281">
        <f>IF(O80&gt;0,ROUND(O80,2),0)</f>
        <v>0</v>
      </c>
      <c r="U746" s="279"/>
      <c r="V746" s="280"/>
      <c r="W746" s="279"/>
      <c r="X746" s="279"/>
      <c r="Y746" s="279" t="e">
        <f t="shared" si="21"/>
        <v>#DIV/0!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" customHeight="1" x14ac:dyDescent="0.25">
      <c r="A747" s="209" t="str">
        <f>RIGHT($C$83,3)&amp;"*"&amp;RIGHT($C$82,4)&amp;"*"&amp;P$55&amp;"*"&amp;"A"</f>
        <v>043*2016*7020*A</v>
      </c>
      <c r="B747" s="279">
        <f>ROUND(P59,0)</f>
        <v>0</v>
      </c>
      <c r="C747" s="281">
        <f>ROUND(P60,2)</f>
        <v>0</v>
      </c>
      <c r="D747" s="279">
        <f>ROUND(P61,0)</f>
        <v>0</v>
      </c>
      <c r="E747" s="279" t="e">
        <f>ROUND(P62,0)</f>
        <v>#DIV/0!</v>
      </c>
      <c r="F747" s="279">
        <f>ROUND(P63,0)</f>
        <v>0</v>
      </c>
      <c r="G747" s="279">
        <f>ROUND(P64,0)</f>
        <v>0</v>
      </c>
      <c r="H747" s="279">
        <f>ROUND(P65,0)</f>
        <v>0</v>
      </c>
      <c r="I747" s="279">
        <f>ROUND(P66,0)</f>
        <v>0</v>
      </c>
      <c r="J747" s="279" t="e">
        <f>ROUND(P67,0)</f>
        <v>#DIV/0!</v>
      </c>
      <c r="K747" s="279">
        <f>ROUND(P68,0)</f>
        <v>0</v>
      </c>
      <c r="L747" s="279">
        <f>ROUND(P69,0)</f>
        <v>0</v>
      </c>
      <c r="M747" s="279">
        <f>ROUND(P70,0)</f>
        <v>0</v>
      </c>
      <c r="N747" s="279">
        <f>ROUND(P75,0)</f>
        <v>0</v>
      </c>
      <c r="O747" s="279">
        <f>ROUND(P73,0)</f>
        <v>0</v>
      </c>
      <c r="P747" s="279">
        <f>IF(P76&gt;0,ROUND(P76,0),0)</f>
        <v>0</v>
      </c>
      <c r="Q747" s="279">
        <f>IF(P77&gt;0,ROUND(P77,0),0)</f>
        <v>0</v>
      </c>
      <c r="R747" s="279">
        <f>IF(P78&gt;0,ROUND(P78,0),0)</f>
        <v>0</v>
      </c>
      <c r="S747" s="279">
        <f>IF(P79&gt;0,ROUND(P79,0),0)</f>
        <v>0</v>
      </c>
      <c r="T747" s="281">
        <f>IF(P80&gt;0,ROUND(P80,2),0)</f>
        <v>0</v>
      </c>
      <c r="U747" s="279"/>
      <c r="V747" s="280"/>
      <c r="W747" s="279"/>
      <c r="X747" s="279"/>
      <c r="Y747" s="279" t="e">
        <f t="shared" si="21"/>
        <v>#DIV/0!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" customHeight="1" x14ac:dyDescent="0.25">
      <c r="A748" s="209" t="str">
        <f>RIGHT($C$83,3)&amp;"*"&amp;RIGHT($C$82,4)&amp;"*"&amp;Q$55&amp;"*"&amp;"A"</f>
        <v>043*2016*7030*A</v>
      </c>
      <c r="B748" s="279">
        <f>ROUND(Q59,0)</f>
        <v>0</v>
      </c>
      <c r="C748" s="281">
        <f>ROUND(Q60,2)</f>
        <v>0</v>
      </c>
      <c r="D748" s="279">
        <f>ROUND(Q61,0)</f>
        <v>0</v>
      </c>
      <c r="E748" s="279" t="e">
        <f>ROUND(Q62,0)</f>
        <v>#DIV/0!</v>
      </c>
      <c r="F748" s="279">
        <f>ROUND(Q63,0)</f>
        <v>0</v>
      </c>
      <c r="G748" s="279">
        <f>ROUND(Q64,0)</f>
        <v>0</v>
      </c>
      <c r="H748" s="279">
        <f>ROUND(Q65,0)</f>
        <v>0</v>
      </c>
      <c r="I748" s="279">
        <f>ROUND(Q66,0)</f>
        <v>0</v>
      </c>
      <c r="J748" s="279" t="e">
        <f>ROUND(Q67,0)</f>
        <v>#DIV/0!</v>
      </c>
      <c r="K748" s="279">
        <f>ROUND(Q68,0)</f>
        <v>0</v>
      </c>
      <c r="L748" s="279">
        <f>ROUND(Q69,0)</f>
        <v>0</v>
      </c>
      <c r="M748" s="279">
        <f>ROUND(Q70,0)</f>
        <v>0</v>
      </c>
      <c r="N748" s="279">
        <f>ROUND(Q75,0)</f>
        <v>0</v>
      </c>
      <c r="O748" s="279">
        <f>ROUND(Q73,0)</f>
        <v>0</v>
      </c>
      <c r="P748" s="279">
        <f>IF(Q76&gt;0,ROUND(Q76,0),0)</f>
        <v>0</v>
      </c>
      <c r="Q748" s="279">
        <f>IF(Q77&gt;0,ROUND(Q77,0),0)</f>
        <v>0</v>
      </c>
      <c r="R748" s="279">
        <f>IF(Q78&gt;0,ROUND(Q78,0),0)</f>
        <v>0</v>
      </c>
      <c r="S748" s="279">
        <f>IF(Q79&gt;0,ROUND(Q79,0),0)</f>
        <v>0</v>
      </c>
      <c r="T748" s="281">
        <f>IF(Q80&gt;0,ROUND(Q80,2),0)</f>
        <v>0</v>
      </c>
      <c r="U748" s="279"/>
      <c r="V748" s="280"/>
      <c r="W748" s="279"/>
      <c r="X748" s="279"/>
      <c r="Y748" s="279" t="e">
        <f t="shared" si="21"/>
        <v>#DIV/0!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" customHeight="1" x14ac:dyDescent="0.25">
      <c r="A749" s="209" t="str">
        <f>RIGHT($C$83,3)&amp;"*"&amp;RIGHT($C$82,4)&amp;"*"&amp;R$55&amp;"*"&amp;"A"</f>
        <v>043*2016*7040*A</v>
      </c>
      <c r="B749" s="279">
        <f>ROUND(R59,0)</f>
        <v>0</v>
      </c>
      <c r="C749" s="281">
        <f>ROUND(R60,2)</f>
        <v>0</v>
      </c>
      <c r="D749" s="279">
        <f>ROUND(R61,0)</f>
        <v>0</v>
      </c>
      <c r="E749" s="279" t="e">
        <f>ROUND(R62,0)</f>
        <v>#DIV/0!</v>
      </c>
      <c r="F749" s="279">
        <f>ROUND(R63,0)</f>
        <v>0</v>
      </c>
      <c r="G749" s="279">
        <f>ROUND(R64,0)</f>
        <v>0</v>
      </c>
      <c r="H749" s="279">
        <f>ROUND(R65,0)</f>
        <v>0</v>
      </c>
      <c r="I749" s="279">
        <f>ROUND(R66,0)</f>
        <v>0</v>
      </c>
      <c r="J749" s="279" t="e">
        <f>ROUND(R67,0)</f>
        <v>#DIV/0!</v>
      </c>
      <c r="K749" s="279">
        <f>ROUND(R68,0)</f>
        <v>0</v>
      </c>
      <c r="L749" s="279">
        <f>ROUND(R69,0)</f>
        <v>0</v>
      </c>
      <c r="M749" s="279">
        <f>ROUND(R70,0)</f>
        <v>0</v>
      </c>
      <c r="N749" s="279">
        <f>ROUND(R75,0)</f>
        <v>0</v>
      </c>
      <c r="O749" s="279">
        <f>ROUND(R73,0)</f>
        <v>0</v>
      </c>
      <c r="P749" s="279">
        <f>IF(R76&gt;0,ROUND(R76,0),0)</f>
        <v>0</v>
      </c>
      <c r="Q749" s="279">
        <f>IF(R77&gt;0,ROUND(R77,0),0)</f>
        <v>0</v>
      </c>
      <c r="R749" s="279">
        <f>IF(R78&gt;0,ROUND(R78,0),0)</f>
        <v>0</v>
      </c>
      <c r="S749" s="279">
        <f>IF(R79&gt;0,ROUND(R79,0),0)</f>
        <v>0</v>
      </c>
      <c r="T749" s="281">
        <f>IF(R80&gt;0,ROUND(R80,2),0)</f>
        <v>0</v>
      </c>
      <c r="U749" s="279"/>
      <c r="V749" s="280"/>
      <c r="W749" s="279"/>
      <c r="X749" s="279"/>
      <c r="Y749" s="279" t="e">
        <f t="shared" si="21"/>
        <v>#DIV/0!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" customHeight="1" x14ac:dyDescent="0.25">
      <c r="A750" s="209" t="str">
        <f>RIGHT($C$83,3)&amp;"*"&amp;RIGHT($C$82,4)&amp;"*"&amp;S$55&amp;"*"&amp;"A"</f>
        <v>043*2016*7050*A</v>
      </c>
      <c r="B750" s="279"/>
      <c r="C750" s="281">
        <f>ROUND(S60,2)</f>
        <v>0</v>
      </c>
      <c r="D750" s="279">
        <f>ROUND(S61,0)</f>
        <v>0</v>
      </c>
      <c r="E750" s="279" t="e">
        <f>ROUND(S62,0)</f>
        <v>#DIV/0!</v>
      </c>
      <c r="F750" s="279">
        <f>ROUND(S63,0)</f>
        <v>0</v>
      </c>
      <c r="G750" s="279">
        <f>ROUND(S64,0)</f>
        <v>0</v>
      </c>
      <c r="H750" s="279">
        <f>ROUND(S65,0)</f>
        <v>0</v>
      </c>
      <c r="I750" s="279">
        <f>ROUND(S66,0)</f>
        <v>0</v>
      </c>
      <c r="J750" s="279" t="e">
        <f>ROUND(S67,0)</f>
        <v>#DIV/0!</v>
      </c>
      <c r="K750" s="279">
        <f>ROUND(S68,0)</f>
        <v>0</v>
      </c>
      <c r="L750" s="279">
        <f>ROUND(S69,0)</f>
        <v>0</v>
      </c>
      <c r="M750" s="279">
        <f>ROUND(S70,0)</f>
        <v>0</v>
      </c>
      <c r="N750" s="279">
        <f>ROUND(S75,0)</f>
        <v>0</v>
      </c>
      <c r="O750" s="279">
        <f>ROUND(S73,0)</f>
        <v>0</v>
      </c>
      <c r="P750" s="279">
        <f>IF(S76&gt;0,ROUND(S76,0),0)</f>
        <v>0</v>
      </c>
      <c r="Q750" s="279">
        <f>IF(S77&gt;0,ROUND(S77,0),0)</f>
        <v>0</v>
      </c>
      <c r="R750" s="279">
        <f>IF(S78&gt;0,ROUND(S78,0),0)</f>
        <v>0</v>
      </c>
      <c r="S750" s="279">
        <f>IF(S79&gt;0,ROUND(S79,0),0)</f>
        <v>0</v>
      </c>
      <c r="T750" s="281">
        <f>IF(S80&gt;0,ROUND(S80,2),0)</f>
        <v>0</v>
      </c>
      <c r="U750" s="279"/>
      <c r="V750" s="280"/>
      <c r="W750" s="279"/>
      <c r="X750" s="279"/>
      <c r="Y750" s="279" t="e">
        <f t="shared" si="21"/>
        <v>#DIV/0!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" customHeight="1" x14ac:dyDescent="0.25">
      <c r="A751" s="209" t="str">
        <f>RIGHT($C$83,3)&amp;"*"&amp;RIGHT($C$82,4)&amp;"*"&amp;T$55&amp;"*"&amp;"A"</f>
        <v>043*2016*7060*A</v>
      </c>
      <c r="B751" s="279"/>
      <c r="C751" s="281">
        <f>ROUND(T60,2)</f>
        <v>0</v>
      </c>
      <c r="D751" s="279">
        <f>ROUND(T61,0)</f>
        <v>0</v>
      </c>
      <c r="E751" s="279" t="e">
        <f>ROUND(T62,0)</f>
        <v>#DIV/0!</v>
      </c>
      <c r="F751" s="279">
        <f>ROUND(T63,0)</f>
        <v>0</v>
      </c>
      <c r="G751" s="279">
        <f>ROUND(T64,0)</f>
        <v>0</v>
      </c>
      <c r="H751" s="279">
        <f>ROUND(T65,0)</f>
        <v>0</v>
      </c>
      <c r="I751" s="279">
        <f>ROUND(T66,0)</f>
        <v>0</v>
      </c>
      <c r="J751" s="279" t="e">
        <f>ROUND(T67,0)</f>
        <v>#DIV/0!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0</v>
      </c>
      <c r="O751" s="279">
        <f>ROUND(T73,0)</f>
        <v>0</v>
      </c>
      <c r="P751" s="279">
        <f>IF(T76&gt;0,ROUND(T76,0),0)</f>
        <v>0</v>
      </c>
      <c r="Q751" s="279">
        <f>IF(T77&gt;0,ROUND(T77,0),0)</f>
        <v>0</v>
      </c>
      <c r="R751" s="279">
        <f>IF(T78&gt;0,ROUND(T78,0),0)</f>
        <v>0</v>
      </c>
      <c r="S751" s="279">
        <f>IF(T79&gt;0,ROUND(T79,0),0)</f>
        <v>0</v>
      </c>
      <c r="T751" s="281">
        <f>IF(T80&gt;0,ROUND(T80,2),0)</f>
        <v>0</v>
      </c>
      <c r="U751" s="279"/>
      <c r="V751" s="280"/>
      <c r="W751" s="279"/>
      <c r="X751" s="279"/>
      <c r="Y751" s="279" t="e">
        <f t="shared" si="21"/>
        <v>#DIV/0!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" customHeight="1" x14ac:dyDescent="0.25">
      <c r="A752" s="209" t="str">
        <f>RIGHT($C$83,3)&amp;"*"&amp;RIGHT($C$82,4)&amp;"*"&amp;U$55&amp;"*"&amp;"A"</f>
        <v>043*2016*7070*A</v>
      </c>
      <c r="B752" s="279">
        <f>ROUND(U59,0)</f>
        <v>0</v>
      </c>
      <c r="C752" s="281">
        <f>ROUND(U60,2)</f>
        <v>0</v>
      </c>
      <c r="D752" s="279">
        <f>ROUND(U61,0)</f>
        <v>0</v>
      </c>
      <c r="E752" s="279" t="e">
        <f>ROUND(U62,0)</f>
        <v>#DIV/0!</v>
      </c>
      <c r="F752" s="279">
        <f>ROUND(U63,0)</f>
        <v>0</v>
      </c>
      <c r="G752" s="279">
        <f>ROUND(U64,0)</f>
        <v>0</v>
      </c>
      <c r="H752" s="279">
        <f>ROUND(U65,0)</f>
        <v>0</v>
      </c>
      <c r="I752" s="279">
        <f>ROUND(U66,0)</f>
        <v>0</v>
      </c>
      <c r="J752" s="279" t="e">
        <f>ROUND(U67,0)</f>
        <v>#DIV/0!</v>
      </c>
      <c r="K752" s="279">
        <f>ROUND(U68,0)</f>
        <v>0</v>
      </c>
      <c r="L752" s="279">
        <f>ROUND(U69,0)</f>
        <v>0</v>
      </c>
      <c r="M752" s="279">
        <f>ROUND(U70,0)</f>
        <v>0</v>
      </c>
      <c r="N752" s="279">
        <f>ROUND(U75,0)</f>
        <v>0</v>
      </c>
      <c r="O752" s="279">
        <f>ROUND(U73,0)</f>
        <v>0</v>
      </c>
      <c r="P752" s="279">
        <f>IF(U76&gt;0,ROUND(U76,0),0)</f>
        <v>0</v>
      </c>
      <c r="Q752" s="279">
        <f>IF(U77&gt;0,ROUND(U77,0),0)</f>
        <v>0</v>
      </c>
      <c r="R752" s="279">
        <f>IF(U78&gt;0,ROUND(U78,0),0)</f>
        <v>0</v>
      </c>
      <c r="S752" s="279">
        <f>IF(U79&gt;0,ROUND(U79,0),0)</f>
        <v>0</v>
      </c>
      <c r="T752" s="281">
        <f>IF(U80&gt;0,ROUND(U80,2),0)</f>
        <v>0</v>
      </c>
      <c r="U752" s="279"/>
      <c r="V752" s="280"/>
      <c r="W752" s="279"/>
      <c r="X752" s="279"/>
      <c r="Y752" s="279" t="e">
        <f t="shared" si="21"/>
        <v>#DIV/0!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" customHeight="1" x14ac:dyDescent="0.25">
      <c r="A753" s="209" t="str">
        <f>RIGHT($C$83,3)&amp;"*"&amp;RIGHT($C$82,4)&amp;"*"&amp;V$55&amp;"*"&amp;"A"</f>
        <v>043*2016*7110*A</v>
      </c>
      <c r="B753" s="279">
        <f>ROUND(V59,0)</f>
        <v>0</v>
      </c>
      <c r="C753" s="281">
        <f>ROUND(V60,2)</f>
        <v>0</v>
      </c>
      <c r="D753" s="279">
        <f>ROUND(V61,0)</f>
        <v>0</v>
      </c>
      <c r="E753" s="279" t="e">
        <f>ROUND(V62,0)</f>
        <v>#DIV/0!</v>
      </c>
      <c r="F753" s="279">
        <f>ROUND(V63,0)</f>
        <v>0</v>
      </c>
      <c r="G753" s="279">
        <f>ROUND(V64,0)</f>
        <v>0</v>
      </c>
      <c r="H753" s="279">
        <f>ROUND(V65,0)</f>
        <v>0</v>
      </c>
      <c r="I753" s="279">
        <f>ROUND(V66,0)</f>
        <v>0</v>
      </c>
      <c r="J753" s="279" t="e">
        <f>ROUND(V67,0)</f>
        <v>#DIV/0!</v>
      </c>
      <c r="K753" s="279">
        <f>ROUND(V68,0)</f>
        <v>0</v>
      </c>
      <c r="L753" s="279">
        <f>ROUND(V69,0)</f>
        <v>0</v>
      </c>
      <c r="M753" s="279">
        <f>ROUND(V70,0)</f>
        <v>0</v>
      </c>
      <c r="N753" s="279">
        <f>ROUND(V75,0)</f>
        <v>0</v>
      </c>
      <c r="O753" s="279">
        <f>ROUND(V73,0)</f>
        <v>0</v>
      </c>
      <c r="P753" s="279">
        <f>IF(V76&gt;0,ROUND(V76,0),0)</f>
        <v>0</v>
      </c>
      <c r="Q753" s="279">
        <f>IF(V77&gt;0,ROUND(V77,0),0)</f>
        <v>0</v>
      </c>
      <c r="R753" s="279">
        <f>IF(V78&gt;0,ROUND(V78,0),0)</f>
        <v>0</v>
      </c>
      <c r="S753" s="279">
        <f>IF(V79&gt;0,ROUND(V79,0),0)</f>
        <v>0</v>
      </c>
      <c r="T753" s="281">
        <f>IF(V80&gt;0,ROUND(V80,2),0)</f>
        <v>0</v>
      </c>
      <c r="U753" s="279"/>
      <c r="V753" s="280"/>
      <c r="W753" s="279"/>
      <c r="X753" s="279"/>
      <c r="Y753" s="279" t="e">
        <f t="shared" si="21"/>
        <v>#DIV/0!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" customHeight="1" x14ac:dyDescent="0.25">
      <c r="A754" s="209" t="str">
        <f>RIGHT($C$83,3)&amp;"*"&amp;RIGHT($C$82,4)&amp;"*"&amp;W$55&amp;"*"&amp;"A"</f>
        <v>043*2016*7120*A</v>
      </c>
      <c r="B754" s="279">
        <f>ROUND(W59,0)</f>
        <v>0</v>
      </c>
      <c r="C754" s="281">
        <f>ROUND(W60,2)</f>
        <v>0</v>
      </c>
      <c r="D754" s="279">
        <f>ROUND(W61,0)</f>
        <v>0</v>
      </c>
      <c r="E754" s="279" t="e">
        <f>ROUND(W62,0)</f>
        <v>#DIV/0!</v>
      </c>
      <c r="F754" s="279">
        <f>ROUND(W63,0)</f>
        <v>0</v>
      </c>
      <c r="G754" s="279">
        <f>ROUND(W64,0)</f>
        <v>0</v>
      </c>
      <c r="H754" s="279">
        <f>ROUND(W65,0)</f>
        <v>0</v>
      </c>
      <c r="I754" s="279">
        <f>ROUND(W66,0)</f>
        <v>0</v>
      </c>
      <c r="J754" s="279" t="e">
        <f>ROUND(W67,0)</f>
        <v>#DIV/0!</v>
      </c>
      <c r="K754" s="279">
        <f>ROUND(W68,0)</f>
        <v>0</v>
      </c>
      <c r="L754" s="279">
        <f>ROUND(W69,0)</f>
        <v>0</v>
      </c>
      <c r="M754" s="279">
        <f>ROUND(W70,0)</f>
        <v>0</v>
      </c>
      <c r="N754" s="279">
        <f>ROUND(W75,0)</f>
        <v>0</v>
      </c>
      <c r="O754" s="279">
        <f>ROUND(W73,0)</f>
        <v>0</v>
      </c>
      <c r="P754" s="279">
        <f>IF(W76&gt;0,ROUND(W76,0),0)</f>
        <v>0</v>
      </c>
      <c r="Q754" s="279">
        <f>IF(W77&gt;0,ROUND(W77,0),0)</f>
        <v>0</v>
      </c>
      <c r="R754" s="279">
        <f>IF(W78&gt;0,ROUND(W78,0),0)</f>
        <v>0</v>
      </c>
      <c r="S754" s="279">
        <f>IF(W79&gt;0,ROUND(W79,0),0)</f>
        <v>0</v>
      </c>
      <c r="T754" s="281">
        <f>IF(W80&gt;0,ROUND(W80,2),0)</f>
        <v>0</v>
      </c>
      <c r="U754" s="279"/>
      <c r="V754" s="280"/>
      <c r="W754" s="279"/>
      <c r="X754" s="279"/>
      <c r="Y754" s="279" t="e">
        <f t="shared" si="21"/>
        <v>#DIV/0!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" customHeight="1" x14ac:dyDescent="0.25">
      <c r="A755" s="209" t="str">
        <f>RIGHT($C$83,3)&amp;"*"&amp;RIGHT($C$82,4)&amp;"*"&amp;X$55&amp;"*"&amp;"A"</f>
        <v>043*2016*7130*A</v>
      </c>
      <c r="B755" s="279">
        <f>ROUND(X59,0)</f>
        <v>0</v>
      </c>
      <c r="C755" s="281">
        <f>ROUND(X60,2)</f>
        <v>0</v>
      </c>
      <c r="D755" s="279">
        <f>ROUND(X61,0)</f>
        <v>0</v>
      </c>
      <c r="E755" s="279" t="e">
        <f>ROUND(X62,0)</f>
        <v>#DIV/0!</v>
      </c>
      <c r="F755" s="279">
        <f>ROUND(X63,0)</f>
        <v>0</v>
      </c>
      <c r="G755" s="279">
        <f>ROUND(X64,0)</f>
        <v>0</v>
      </c>
      <c r="H755" s="279">
        <f>ROUND(X65,0)</f>
        <v>0</v>
      </c>
      <c r="I755" s="279">
        <f>ROUND(X66,0)</f>
        <v>0</v>
      </c>
      <c r="J755" s="279" t="e">
        <f>ROUND(X67,0)</f>
        <v>#DIV/0!</v>
      </c>
      <c r="K755" s="279">
        <f>ROUND(X68,0)</f>
        <v>0</v>
      </c>
      <c r="L755" s="279">
        <f>ROUND(X69,0)</f>
        <v>0</v>
      </c>
      <c r="M755" s="279">
        <f>ROUND(X70,0)</f>
        <v>0</v>
      </c>
      <c r="N755" s="279">
        <f>ROUND(X75,0)</f>
        <v>0</v>
      </c>
      <c r="O755" s="279">
        <f>ROUND(X73,0)</f>
        <v>0</v>
      </c>
      <c r="P755" s="279">
        <f>IF(X76&gt;0,ROUND(X76,0),0)</f>
        <v>0</v>
      </c>
      <c r="Q755" s="279">
        <f>IF(X77&gt;0,ROUND(X77,0),0)</f>
        <v>0</v>
      </c>
      <c r="R755" s="279">
        <f>IF(X78&gt;0,ROUND(X78,0),0)</f>
        <v>0</v>
      </c>
      <c r="S755" s="279">
        <f>IF(X79&gt;0,ROUND(X79,0),0)</f>
        <v>0</v>
      </c>
      <c r="T755" s="281">
        <f>IF(X80&gt;0,ROUND(X80,2),0)</f>
        <v>0</v>
      </c>
      <c r="U755" s="279"/>
      <c r="V755" s="280"/>
      <c r="W755" s="279"/>
      <c r="X755" s="279"/>
      <c r="Y755" s="279" t="e">
        <f t="shared" si="21"/>
        <v>#DIV/0!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" customHeight="1" x14ac:dyDescent="0.25">
      <c r="A756" s="209" t="str">
        <f>RIGHT($C$83,3)&amp;"*"&amp;RIGHT($C$82,4)&amp;"*"&amp;Y$55&amp;"*"&amp;"A"</f>
        <v>043*2016*7140*A</v>
      </c>
      <c r="B756" s="279">
        <f>ROUND(Y59,0)</f>
        <v>0</v>
      </c>
      <c r="C756" s="281">
        <f>ROUND(Y60,2)</f>
        <v>0</v>
      </c>
      <c r="D756" s="279">
        <f>ROUND(Y61,0)</f>
        <v>0</v>
      </c>
      <c r="E756" s="279" t="e">
        <f>ROUND(Y62,0)</f>
        <v>#DIV/0!</v>
      </c>
      <c r="F756" s="279">
        <f>ROUND(Y63,0)</f>
        <v>0</v>
      </c>
      <c r="G756" s="279">
        <f>ROUND(Y64,0)</f>
        <v>0</v>
      </c>
      <c r="H756" s="279">
        <f>ROUND(Y65,0)</f>
        <v>0</v>
      </c>
      <c r="I756" s="279">
        <f>ROUND(Y66,0)</f>
        <v>0</v>
      </c>
      <c r="J756" s="279" t="e">
        <f>ROUND(Y67,0)</f>
        <v>#DIV/0!</v>
      </c>
      <c r="K756" s="279">
        <f>ROUND(Y68,0)</f>
        <v>0</v>
      </c>
      <c r="L756" s="279">
        <f>ROUND(Y69,0)</f>
        <v>0</v>
      </c>
      <c r="M756" s="279">
        <f>ROUND(Y70,0)</f>
        <v>0</v>
      </c>
      <c r="N756" s="279">
        <f>ROUND(Y75,0)</f>
        <v>0</v>
      </c>
      <c r="O756" s="279">
        <f>ROUND(Y73,0)</f>
        <v>0</v>
      </c>
      <c r="P756" s="279">
        <f>IF(Y76&gt;0,ROUND(Y76,0),0)</f>
        <v>0</v>
      </c>
      <c r="Q756" s="279">
        <f>IF(Y77&gt;0,ROUND(Y77,0),0)</f>
        <v>0</v>
      </c>
      <c r="R756" s="279">
        <f>IF(Y78&gt;0,ROUND(Y78,0),0)</f>
        <v>0</v>
      </c>
      <c r="S756" s="279">
        <f>IF(Y79&gt;0,ROUND(Y79,0),0)</f>
        <v>0</v>
      </c>
      <c r="T756" s="281">
        <f>IF(Y80&gt;0,ROUND(Y80,2),0)</f>
        <v>0</v>
      </c>
      <c r="U756" s="279"/>
      <c r="V756" s="280"/>
      <c r="W756" s="279"/>
      <c r="X756" s="279"/>
      <c r="Y756" s="279" t="e">
        <f t="shared" si="21"/>
        <v>#DIV/0!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" customHeight="1" x14ac:dyDescent="0.25">
      <c r="A757" s="209" t="str">
        <f>RIGHT($C$83,3)&amp;"*"&amp;RIGHT($C$82,4)&amp;"*"&amp;Z$55&amp;"*"&amp;"A"</f>
        <v>043*2016*7150*A</v>
      </c>
      <c r="B757" s="279">
        <f>ROUND(Z59,0)</f>
        <v>0</v>
      </c>
      <c r="C757" s="281">
        <f>ROUND(Z60,2)</f>
        <v>0</v>
      </c>
      <c r="D757" s="279">
        <f>ROUND(Z61,0)</f>
        <v>0</v>
      </c>
      <c r="E757" s="279" t="e">
        <f>ROUND(Z62,0)</f>
        <v>#DIV/0!</v>
      </c>
      <c r="F757" s="279">
        <f>ROUND(Z63,0)</f>
        <v>0</v>
      </c>
      <c r="G757" s="279">
        <f>ROUND(Z64,0)</f>
        <v>0</v>
      </c>
      <c r="H757" s="279">
        <f>ROUND(Z65,0)</f>
        <v>0</v>
      </c>
      <c r="I757" s="279">
        <f>ROUND(Z66,0)</f>
        <v>0</v>
      </c>
      <c r="J757" s="279" t="e">
        <f>ROUND(Z67,0)</f>
        <v>#DIV/0!</v>
      </c>
      <c r="K757" s="279">
        <f>ROUND(Z68,0)</f>
        <v>0</v>
      </c>
      <c r="L757" s="279">
        <f>ROUND(Z69,0)</f>
        <v>0</v>
      </c>
      <c r="M757" s="279">
        <f>ROUND(Z70,0)</f>
        <v>0</v>
      </c>
      <c r="N757" s="279">
        <f>ROUND(Z75,0)</f>
        <v>0</v>
      </c>
      <c r="O757" s="279">
        <f>ROUND(Z73,0)</f>
        <v>0</v>
      </c>
      <c r="P757" s="279">
        <f>IF(Z76&gt;0,ROUND(Z76,0),0)</f>
        <v>0</v>
      </c>
      <c r="Q757" s="279">
        <f>IF(Z77&gt;0,ROUND(Z77,0),0)</f>
        <v>0</v>
      </c>
      <c r="R757" s="279">
        <f>IF(Z78&gt;0,ROUND(Z78,0),0)</f>
        <v>0</v>
      </c>
      <c r="S757" s="279">
        <f>IF(Z79&gt;0,ROUND(Z79,0),0)</f>
        <v>0</v>
      </c>
      <c r="T757" s="281">
        <f>IF(Z80&gt;0,ROUND(Z80,2),0)</f>
        <v>0</v>
      </c>
      <c r="U757" s="279"/>
      <c r="V757" s="280"/>
      <c r="W757" s="279"/>
      <c r="X757" s="279"/>
      <c r="Y757" s="279" t="e">
        <f t="shared" si="21"/>
        <v>#DIV/0!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" customHeight="1" x14ac:dyDescent="0.25">
      <c r="A758" s="209" t="str">
        <f>RIGHT($C$83,3)&amp;"*"&amp;RIGHT($C$82,4)&amp;"*"&amp;AA$55&amp;"*"&amp;"A"</f>
        <v>043*2016*7160*A</v>
      </c>
      <c r="B758" s="279">
        <f>ROUND(AA59,0)</f>
        <v>0</v>
      </c>
      <c r="C758" s="281">
        <f>ROUND(AA60,2)</f>
        <v>0</v>
      </c>
      <c r="D758" s="279">
        <f>ROUND(AA61,0)</f>
        <v>0</v>
      </c>
      <c r="E758" s="279" t="e">
        <f>ROUND(AA62,0)</f>
        <v>#DIV/0!</v>
      </c>
      <c r="F758" s="279">
        <f>ROUND(AA63,0)</f>
        <v>0</v>
      </c>
      <c r="G758" s="279">
        <f>ROUND(AA64,0)</f>
        <v>0</v>
      </c>
      <c r="H758" s="279">
        <f>ROUND(AA65,0)</f>
        <v>0</v>
      </c>
      <c r="I758" s="279">
        <f>ROUND(AA66,0)</f>
        <v>0</v>
      </c>
      <c r="J758" s="279" t="e">
        <f>ROUND(AA67,0)</f>
        <v>#DIV/0!</v>
      </c>
      <c r="K758" s="279">
        <f>ROUND(AA68,0)</f>
        <v>0</v>
      </c>
      <c r="L758" s="279">
        <f>ROUND(AA69,0)</f>
        <v>0</v>
      </c>
      <c r="M758" s="279">
        <f>ROUND(AA70,0)</f>
        <v>0</v>
      </c>
      <c r="N758" s="279">
        <f>ROUND(AA75,0)</f>
        <v>0</v>
      </c>
      <c r="O758" s="279">
        <f>ROUND(AA73,0)</f>
        <v>0</v>
      </c>
      <c r="P758" s="279">
        <f>IF(AA76&gt;0,ROUND(AA76,0),0)</f>
        <v>0</v>
      </c>
      <c r="Q758" s="279">
        <f>IF(AA77&gt;0,ROUND(AA77,0),0)</f>
        <v>0</v>
      </c>
      <c r="R758" s="279">
        <f>IF(AA78&gt;0,ROUND(AA78,0),0)</f>
        <v>0</v>
      </c>
      <c r="S758" s="279">
        <f>IF(AA79&gt;0,ROUND(AA79,0),0)</f>
        <v>0</v>
      </c>
      <c r="T758" s="281">
        <f>IF(AA80&gt;0,ROUND(AA80,2),0)</f>
        <v>0</v>
      </c>
      <c r="U758" s="279"/>
      <c r="V758" s="280"/>
      <c r="W758" s="279"/>
      <c r="X758" s="279"/>
      <c r="Y758" s="279" t="e">
        <f t="shared" si="21"/>
        <v>#DIV/0!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" customHeight="1" x14ac:dyDescent="0.25">
      <c r="A759" s="209" t="str">
        <f>RIGHT($C$83,3)&amp;"*"&amp;RIGHT($C$82,4)&amp;"*"&amp;AB$55&amp;"*"&amp;"A"</f>
        <v>043*2016*7170*A</v>
      </c>
      <c r="B759" s="279"/>
      <c r="C759" s="281">
        <f>ROUND(AB60,2)</f>
        <v>0</v>
      </c>
      <c r="D759" s="279">
        <f>ROUND(AB61,0)</f>
        <v>0</v>
      </c>
      <c r="E759" s="279" t="e">
        <f>ROUND(AB62,0)</f>
        <v>#DIV/0!</v>
      </c>
      <c r="F759" s="279">
        <f>ROUND(AB63,0)</f>
        <v>0</v>
      </c>
      <c r="G759" s="279">
        <f>ROUND(AB64,0)</f>
        <v>0</v>
      </c>
      <c r="H759" s="279">
        <f>ROUND(AB65,0)</f>
        <v>0</v>
      </c>
      <c r="I759" s="279">
        <f>ROUND(AB66,0)</f>
        <v>0</v>
      </c>
      <c r="J759" s="279" t="e">
        <f>ROUND(AB67,0)</f>
        <v>#DIV/0!</v>
      </c>
      <c r="K759" s="279">
        <f>ROUND(AB68,0)</f>
        <v>0</v>
      </c>
      <c r="L759" s="279">
        <f>ROUND(AB69,0)</f>
        <v>0</v>
      </c>
      <c r="M759" s="279">
        <f>ROUND(AB70,0)</f>
        <v>0</v>
      </c>
      <c r="N759" s="279">
        <f>ROUND(AB75,0)</f>
        <v>0</v>
      </c>
      <c r="O759" s="279">
        <f>ROUND(AB73,0)</f>
        <v>0</v>
      </c>
      <c r="P759" s="279">
        <f>IF(AB76&gt;0,ROUND(AB76,0),0)</f>
        <v>0</v>
      </c>
      <c r="Q759" s="279">
        <f>IF(AB77&gt;0,ROUND(AB77,0),0)</f>
        <v>0</v>
      </c>
      <c r="R759" s="279">
        <f>IF(AB78&gt;0,ROUND(AB78,0),0)</f>
        <v>0</v>
      </c>
      <c r="S759" s="279">
        <f>IF(AB79&gt;0,ROUND(AB79,0),0)</f>
        <v>0</v>
      </c>
      <c r="T759" s="281">
        <f>IF(AB80&gt;0,ROUND(AB80,2),0)</f>
        <v>0</v>
      </c>
      <c r="U759" s="279"/>
      <c r="V759" s="280"/>
      <c r="W759" s="279"/>
      <c r="X759" s="279"/>
      <c r="Y759" s="279" t="e">
        <f t="shared" si="21"/>
        <v>#DIV/0!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" customHeight="1" x14ac:dyDescent="0.25">
      <c r="A760" s="209" t="str">
        <f>RIGHT($C$83,3)&amp;"*"&amp;RIGHT($C$82,4)&amp;"*"&amp;AC$55&amp;"*"&amp;"A"</f>
        <v>043*2016*7180*A</v>
      </c>
      <c r="B760" s="279">
        <f>ROUND(AC59,0)</f>
        <v>0</v>
      </c>
      <c r="C760" s="281">
        <f>ROUND(AC60,2)</f>
        <v>0</v>
      </c>
      <c r="D760" s="279">
        <f>ROUND(AC61,0)</f>
        <v>0</v>
      </c>
      <c r="E760" s="279" t="e">
        <f>ROUND(AC62,0)</f>
        <v>#DIV/0!</v>
      </c>
      <c r="F760" s="279">
        <f>ROUND(AC63,0)</f>
        <v>0</v>
      </c>
      <c r="G760" s="279">
        <f>ROUND(AC64,0)</f>
        <v>0</v>
      </c>
      <c r="H760" s="279">
        <f>ROUND(AC65,0)</f>
        <v>0</v>
      </c>
      <c r="I760" s="279">
        <f>ROUND(AC66,0)</f>
        <v>0</v>
      </c>
      <c r="J760" s="279" t="e">
        <f>ROUND(AC67,0)</f>
        <v>#DIV/0!</v>
      </c>
      <c r="K760" s="279">
        <f>ROUND(AC68,0)</f>
        <v>0</v>
      </c>
      <c r="L760" s="279">
        <f>ROUND(AC69,0)</f>
        <v>0</v>
      </c>
      <c r="M760" s="279">
        <f>ROUND(AC70,0)</f>
        <v>0</v>
      </c>
      <c r="N760" s="279">
        <f>ROUND(AC75,0)</f>
        <v>0</v>
      </c>
      <c r="O760" s="279">
        <f>ROUND(AC73,0)</f>
        <v>0</v>
      </c>
      <c r="P760" s="279">
        <f>IF(AC76&gt;0,ROUND(AC76,0),0)</f>
        <v>0</v>
      </c>
      <c r="Q760" s="279">
        <f>IF(AC77&gt;0,ROUND(AC77,0),0)</f>
        <v>0</v>
      </c>
      <c r="R760" s="279">
        <f>IF(AC78&gt;0,ROUND(AC78,0),0)</f>
        <v>0</v>
      </c>
      <c r="S760" s="279">
        <f>IF(AC79&gt;0,ROUND(AC79,0),0)</f>
        <v>0</v>
      </c>
      <c r="T760" s="281">
        <f>IF(AC80&gt;0,ROUND(AC80,2),0)</f>
        <v>0</v>
      </c>
      <c r="U760" s="279"/>
      <c r="V760" s="280"/>
      <c r="W760" s="279"/>
      <c r="X760" s="279"/>
      <c r="Y760" s="279" t="e">
        <f t="shared" si="21"/>
        <v>#DIV/0!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" customHeight="1" x14ac:dyDescent="0.25">
      <c r="A761" s="209" t="str">
        <f>RIGHT($C$83,3)&amp;"*"&amp;RIGHT($C$82,4)&amp;"*"&amp;AD$55&amp;"*"&amp;"A"</f>
        <v>043*2016*7190*A</v>
      </c>
      <c r="B761" s="279">
        <f>ROUND(AD59,0)</f>
        <v>0</v>
      </c>
      <c r="C761" s="281">
        <f>ROUND(AD60,2)</f>
        <v>0</v>
      </c>
      <c r="D761" s="279">
        <f>ROUND(AD61,0)</f>
        <v>0</v>
      </c>
      <c r="E761" s="279" t="e">
        <f>ROUND(AD62,0)</f>
        <v>#DIV/0!</v>
      </c>
      <c r="F761" s="279">
        <f>ROUND(AD63,0)</f>
        <v>0</v>
      </c>
      <c r="G761" s="279">
        <f>ROUND(AD64,0)</f>
        <v>0</v>
      </c>
      <c r="H761" s="279">
        <f>ROUND(AD65,0)</f>
        <v>0</v>
      </c>
      <c r="I761" s="279">
        <f>ROUND(AD66,0)</f>
        <v>0</v>
      </c>
      <c r="J761" s="279" t="e">
        <f>ROUND(AD67,0)</f>
        <v>#DIV/0!</v>
      </c>
      <c r="K761" s="279">
        <f>ROUND(AD68,0)</f>
        <v>0</v>
      </c>
      <c r="L761" s="279">
        <f>ROUND(AD69,0)</f>
        <v>0</v>
      </c>
      <c r="M761" s="279">
        <f>ROUND(AD70,0)</f>
        <v>0</v>
      </c>
      <c r="N761" s="279">
        <f>ROUND(AD75,0)</f>
        <v>0</v>
      </c>
      <c r="O761" s="279">
        <f>ROUND(AD73,0)</f>
        <v>0</v>
      </c>
      <c r="P761" s="279">
        <f>IF(AD76&gt;0,ROUND(AD76,0),0)</f>
        <v>0</v>
      </c>
      <c r="Q761" s="279">
        <f>IF(AD77&gt;0,ROUND(AD77,0),0)</f>
        <v>0</v>
      </c>
      <c r="R761" s="279">
        <f>IF(AD78&gt;0,ROUND(AD78,0),0)</f>
        <v>0</v>
      </c>
      <c r="S761" s="279">
        <f>IF(AD79&gt;0,ROUND(AD79,0),0)</f>
        <v>0</v>
      </c>
      <c r="T761" s="281">
        <f>IF(AD80&gt;0,ROUND(AD80,2),0)</f>
        <v>0</v>
      </c>
      <c r="U761" s="279"/>
      <c r="V761" s="280"/>
      <c r="W761" s="279"/>
      <c r="X761" s="279"/>
      <c r="Y761" s="279" t="e">
        <f t="shared" si="21"/>
        <v>#DIV/0!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" customHeight="1" x14ac:dyDescent="0.25">
      <c r="A762" s="209" t="str">
        <f>RIGHT($C$83,3)&amp;"*"&amp;RIGHT($C$82,4)&amp;"*"&amp;AE$55&amp;"*"&amp;"A"</f>
        <v>043*2016*7200*A</v>
      </c>
      <c r="B762" s="279">
        <f>ROUND(AE59,0)</f>
        <v>0</v>
      </c>
      <c r="C762" s="281">
        <f>ROUND(AE60,2)</f>
        <v>0</v>
      </c>
      <c r="D762" s="279">
        <f>ROUND(AE61,0)</f>
        <v>0</v>
      </c>
      <c r="E762" s="279" t="e">
        <f>ROUND(AE62,0)</f>
        <v>#DIV/0!</v>
      </c>
      <c r="F762" s="279">
        <f>ROUND(AE63,0)</f>
        <v>0</v>
      </c>
      <c r="G762" s="279">
        <f>ROUND(AE64,0)</f>
        <v>0</v>
      </c>
      <c r="H762" s="279">
        <f>ROUND(AE65,0)</f>
        <v>0</v>
      </c>
      <c r="I762" s="279">
        <f>ROUND(AE66,0)</f>
        <v>0</v>
      </c>
      <c r="J762" s="279" t="e">
        <f>ROUND(AE67,0)</f>
        <v>#DIV/0!</v>
      </c>
      <c r="K762" s="279">
        <f>ROUND(AE68,0)</f>
        <v>0</v>
      </c>
      <c r="L762" s="279">
        <f>ROUND(AE69,0)</f>
        <v>0</v>
      </c>
      <c r="M762" s="279">
        <f>ROUND(AE70,0)</f>
        <v>0</v>
      </c>
      <c r="N762" s="279">
        <f>ROUND(AE75,0)</f>
        <v>0</v>
      </c>
      <c r="O762" s="279">
        <f>ROUND(AE73,0)</f>
        <v>0</v>
      </c>
      <c r="P762" s="279">
        <f>IF(AE76&gt;0,ROUND(AE76,0),0)</f>
        <v>0</v>
      </c>
      <c r="Q762" s="279">
        <f>IF(AE77&gt;0,ROUND(AE77,0),0)</f>
        <v>0</v>
      </c>
      <c r="R762" s="279">
        <f>IF(AE78&gt;0,ROUND(AE78,0),0)</f>
        <v>0</v>
      </c>
      <c r="S762" s="279">
        <f>IF(AE79&gt;0,ROUND(AE79,0),0)</f>
        <v>0</v>
      </c>
      <c r="T762" s="281">
        <f>IF(AE80&gt;0,ROUND(AE80,2),0)</f>
        <v>0</v>
      </c>
      <c r="U762" s="279"/>
      <c r="V762" s="280"/>
      <c r="W762" s="279"/>
      <c r="X762" s="279"/>
      <c r="Y762" s="279" t="e">
        <f t="shared" si="21"/>
        <v>#DIV/0!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" customHeight="1" x14ac:dyDescent="0.25">
      <c r="A763" s="209" t="str">
        <f>RIGHT($C$83,3)&amp;"*"&amp;RIGHT($C$82,4)&amp;"*"&amp;AF$55&amp;"*"&amp;"A"</f>
        <v>043*2016*7220*A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 t="e">
        <f>ROUND(AF62,0)</f>
        <v>#DIV/0!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 t="e">
        <f>ROUND(AF67,0)</f>
        <v>#DIV/0!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 t="e">
        <f t="shared" si="21"/>
        <v>#DIV/0!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" customHeight="1" x14ac:dyDescent="0.25">
      <c r="A764" s="209" t="str">
        <f>RIGHT($C$83,3)&amp;"*"&amp;RIGHT($C$82,4)&amp;"*"&amp;AG$55&amp;"*"&amp;"A"</f>
        <v>043*2016*7230*A</v>
      </c>
      <c r="B764" s="279">
        <f>ROUND(AG59,0)</f>
        <v>0</v>
      </c>
      <c r="C764" s="281">
        <f>ROUND(AG60,2)</f>
        <v>0</v>
      </c>
      <c r="D764" s="279">
        <f>ROUND(AG61,0)</f>
        <v>0</v>
      </c>
      <c r="E764" s="279" t="e">
        <f>ROUND(AG62,0)</f>
        <v>#DIV/0!</v>
      </c>
      <c r="F764" s="279">
        <f>ROUND(AG63,0)</f>
        <v>0</v>
      </c>
      <c r="G764" s="279">
        <f>ROUND(AG64,0)</f>
        <v>0</v>
      </c>
      <c r="H764" s="279">
        <f>ROUND(AG65,0)</f>
        <v>0</v>
      </c>
      <c r="I764" s="279">
        <f>ROUND(AG66,0)</f>
        <v>0</v>
      </c>
      <c r="J764" s="279" t="e">
        <f>ROUND(AG67,0)</f>
        <v>#DIV/0!</v>
      </c>
      <c r="K764" s="279">
        <f>ROUND(AG68,0)</f>
        <v>0</v>
      </c>
      <c r="L764" s="279">
        <f>ROUND(AG69,0)</f>
        <v>0</v>
      </c>
      <c r="M764" s="279">
        <f>ROUND(AG70,0)</f>
        <v>0</v>
      </c>
      <c r="N764" s="279">
        <f>ROUND(AG75,0)</f>
        <v>0</v>
      </c>
      <c r="O764" s="279">
        <f>ROUND(AG73,0)</f>
        <v>0</v>
      </c>
      <c r="P764" s="279">
        <f>IF(AG76&gt;0,ROUND(AG76,0),0)</f>
        <v>0</v>
      </c>
      <c r="Q764" s="279">
        <f>IF(AG77&gt;0,ROUND(AG77,0),0)</f>
        <v>0</v>
      </c>
      <c r="R764" s="279">
        <f>IF(AG78&gt;0,ROUND(AG78,0),0)</f>
        <v>0</v>
      </c>
      <c r="S764" s="279">
        <f>IF(AG79&gt;0,ROUND(AG79,0),0)</f>
        <v>0</v>
      </c>
      <c r="T764" s="281">
        <f>IF(AG80&gt;0,ROUND(AG80,2),0)</f>
        <v>0</v>
      </c>
      <c r="U764" s="279"/>
      <c r="V764" s="280"/>
      <c r="W764" s="279"/>
      <c r="X764" s="279"/>
      <c r="Y764" s="279" t="e">
        <f t="shared" si="21"/>
        <v>#DIV/0!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" customHeight="1" x14ac:dyDescent="0.25">
      <c r="A765" s="209" t="str">
        <f>RIGHT($C$83,3)&amp;"*"&amp;RIGHT($C$82,4)&amp;"*"&amp;AH$55&amp;"*"&amp;"A"</f>
        <v>043*2016*7240*A</v>
      </c>
      <c r="B765" s="279">
        <f>ROUND(AH59,0)</f>
        <v>0</v>
      </c>
      <c r="C765" s="281">
        <f>ROUND(AH60,2)</f>
        <v>0</v>
      </c>
      <c r="D765" s="279">
        <f>ROUND(AH61,0)</f>
        <v>0</v>
      </c>
      <c r="E765" s="279" t="e">
        <f>ROUND(AH62,0)</f>
        <v>#DIV/0!</v>
      </c>
      <c r="F765" s="279">
        <f>ROUND(AH63,0)</f>
        <v>0</v>
      </c>
      <c r="G765" s="279">
        <f>ROUND(AH64,0)</f>
        <v>0</v>
      </c>
      <c r="H765" s="279">
        <f>ROUND(AH65,0)</f>
        <v>0</v>
      </c>
      <c r="I765" s="279">
        <f>ROUND(AH66,0)</f>
        <v>0</v>
      </c>
      <c r="J765" s="279" t="e">
        <f>ROUND(AH67,0)</f>
        <v>#DIV/0!</v>
      </c>
      <c r="K765" s="279">
        <f>ROUND(AH68,0)</f>
        <v>0</v>
      </c>
      <c r="L765" s="279">
        <f>ROUND(AH69,0)</f>
        <v>0</v>
      </c>
      <c r="M765" s="279">
        <f>ROUND(AH70,0)</f>
        <v>0</v>
      </c>
      <c r="N765" s="279">
        <f>ROUND(AH75,0)</f>
        <v>0</v>
      </c>
      <c r="O765" s="279">
        <f>ROUND(AH73,0)</f>
        <v>0</v>
      </c>
      <c r="P765" s="279">
        <f>IF(AH76&gt;0,ROUND(AH76,0),0)</f>
        <v>0</v>
      </c>
      <c r="Q765" s="279">
        <f>IF(AH77&gt;0,ROUND(AH77,0),0)</f>
        <v>0</v>
      </c>
      <c r="R765" s="279">
        <f>IF(AH78&gt;0,ROUND(AH78,0),0)</f>
        <v>0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 t="e">
        <f t="shared" si="21"/>
        <v>#DIV/0!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" customHeight="1" x14ac:dyDescent="0.25">
      <c r="A766" s="209" t="str">
        <f>RIGHT($C$83,3)&amp;"*"&amp;RIGHT($C$82,4)&amp;"*"&amp;AI$55&amp;"*"&amp;"A"</f>
        <v>043*2016*7250*A</v>
      </c>
      <c r="B766" s="279">
        <f>ROUND(AI59,0)</f>
        <v>0</v>
      </c>
      <c r="C766" s="281">
        <f>ROUND(AI60,2)</f>
        <v>0</v>
      </c>
      <c r="D766" s="279">
        <f>ROUND(AI61,0)</f>
        <v>0</v>
      </c>
      <c r="E766" s="279" t="e">
        <f>ROUND(AI62,0)</f>
        <v>#DIV/0!</v>
      </c>
      <c r="F766" s="279">
        <f>ROUND(AI63,0)</f>
        <v>0</v>
      </c>
      <c r="G766" s="279">
        <f>ROUND(AI64,0)</f>
        <v>0</v>
      </c>
      <c r="H766" s="279">
        <f>ROUND(AI65,0)</f>
        <v>0</v>
      </c>
      <c r="I766" s="279">
        <f>ROUND(AI66,0)</f>
        <v>0</v>
      </c>
      <c r="J766" s="279" t="e">
        <f>ROUND(AI67,0)</f>
        <v>#DIV/0!</v>
      </c>
      <c r="K766" s="279">
        <f>ROUND(AI68,0)</f>
        <v>0</v>
      </c>
      <c r="L766" s="279">
        <f>ROUND(AI69,0)</f>
        <v>0</v>
      </c>
      <c r="M766" s="279">
        <f>ROUND(AI70,0)</f>
        <v>0</v>
      </c>
      <c r="N766" s="279">
        <f>ROUND(AI75,0)</f>
        <v>0</v>
      </c>
      <c r="O766" s="279">
        <f>ROUND(AI73,0)</f>
        <v>0</v>
      </c>
      <c r="P766" s="279">
        <f>IF(AI76&gt;0,ROUND(AI76,0),0)</f>
        <v>0</v>
      </c>
      <c r="Q766" s="279">
        <f>IF(AI77&gt;0,ROUND(AI77,0),0)</f>
        <v>0</v>
      </c>
      <c r="R766" s="279">
        <f>IF(AI78&gt;0,ROUND(AI78,0),0)</f>
        <v>0</v>
      </c>
      <c r="S766" s="279">
        <f>IF(AI79&gt;0,ROUND(AI79,0),0)</f>
        <v>0</v>
      </c>
      <c r="T766" s="281">
        <f>IF(AI80&gt;0,ROUND(AI80,2),0)</f>
        <v>0</v>
      </c>
      <c r="U766" s="279"/>
      <c r="V766" s="280"/>
      <c r="W766" s="279"/>
      <c r="X766" s="279"/>
      <c r="Y766" s="279" t="e">
        <f t="shared" si="21"/>
        <v>#DIV/0!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" customHeight="1" x14ac:dyDescent="0.25">
      <c r="A767" s="209" t="str">
        <f>RIGHT($C$83,3)&amp;"*"&amp;RIGHT($C$82,4)&amp;"*"&amp;AJ$55&amp;"*"&amp;"A"</f>
        <v>043*2016*7260*A</v>
      </c>
      <c r="B767" s="279">
        <f>ROUND(AJ59,0)</f>
        <v>0</v>
      </c>
      <c r="C767" s="281">
        <f>ROUND(AJ60,2)</f>
        <v>0</v>
      </c>
      <c r="D767" s="279">
        <f>ROUND(AJ61,0)</f>
        <v>0</v>
      </c>
      <c r="E767" s="279" t="e">
        <f>ROUND(AJ62,0)</f>
        <v>#DIV/0!</v>
      </c>
      <c r="F767" s="279">
        <f>ROUND(AJ63,0)</f>
        <v>0</v>
      </c>
      <c r="G767" s="279">
        <f>ROUND(AJ64,0)</f>
        <v>0</v>
      </c>
      <c r="H767" s="279">
        <f>ROUND(AJ65,0)</f>
        <v>0</v>
      </c>
      <c r="I767" s="279">
        <f>ROUND(AJ66,0)</f>
        <v>0</v>
      </c>
      <c r="J767" s="279" t="e">
        <f>ROUND(AJ67,0)</f>
        <v>#DIV/0!</v>
      </c>
      <c r="K767" s="279">
        <f>ROUND(AJ68,0)</f>
        <v>0</v>
      </c>
      <c r="L767" s="279">
        <f>ROUND(AJ69,0)</f>
        <v>0</v>
      </c>
      <c r="M767" s="279">
        <f>ROUND(AJ70,0)</f>
        <v>0</v>
      </c>
      <c r="N767" s="279">
        <f>ROUND(AJ75,0)</f>
        <v>0</v>
      </c>
      <c r="O767" s="279">
        <f>ROUND(AJ73,0)</f>
        <v>0</v>
      </c>
      <c r="P767" s="279">
        <f>IF(AJ76&gt;0,ROUND(AJ76,0),0)</f>
        <v>0</v>
      </c>
      <c r="Q767" s="279">
        <f>IF(AJ77&gt;0,ROUND(AJ77,0),0)</f>
        <v>0</v>
      </c>
      <c r="R767" s="279">
        <f>IF(AJ78&gt;0,ROUND(AJ78,0),0)</f>
        <v>0</v>
      </c>
      <c r="S767" s="279">
        <f>IF(AJ79&gt;0,ROUND(AJ79,0),0)</f>
        <v>0</v>
      </c>
      <c r="T767" s="281">
        <f>IF(AJ80&gt;0,ROUND(AJ80,2),0)</f>
        <v>0</v>
      </c>
      <c r="U767" s="279"/>
      <c r="V767" s="280"/>
      <c r="W767" s="279"/>
      <c r="X767" s="279"/>
      <c r="Y767" s="279" t="e">
        <f t="shared" si="21"/>
        <v>#DIV/0!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" customHeight="1" x14ac:dyDescent="0.25">
      <c r="A768" s="209" t="str">
        <f>RIGHT($C$83,3)&amp;"*"&amp;RIGHT($C$82,4)&amp;"*"&amp;AK$55&amp;"*"&amp;"A"</f>
        <v>043*2016*7310*A</v>
      </c>
      <c r="B768" s="279">
        <f>ROUND(AK59,0)</f>
        <v>0</v>
      </c>
      <c r="C768" s="281">
        <f>ROUND(AK60,2)</f>
        <v>0</v>
      </c>
      <c r="D768" s="279">
        <f>ROUND(AK61,0)</f>
        <v>0</v>
      </c>
      <c r="E768" s="279" t="e">
        <f>ROUND(AK62,0)</f>
        <v>#DIV/0!</v>
      </c>
      <c r="F768" s="279">
        <f>ROUND(AK63,0)</f>
        <v>0</v>
      </c>
      <c r="G768" s="279">
        <f>ROUND(AK64,0)</f>
        <v>0</v>
      </c>
      <c r="H768" s="279">
        <f>ROUND(AK65,0)</f>
        <v>0</v>
      </c>
      <c r="I768" s="279">
        <f>ROUND(AK66,0)</f>
        <v>0</v>
      </c>
      <c r="J768" s="279" t="e">
        <f>ROUND(AK67,0)</f>
        <v>#DIV/0!</v>
      </c>
      <c r="K768" s="279">
        <f>ROUND(AK68,0)</f>
        <v>0</v>
      </c>
      <c r="L768" s="279">
        <f>ROUND(AK69,0)</f>
        <v>0</v>
      </c>
      <c r="M768" s="279">
        <f>ROUND(AK70,0)</f>
        <v>0</v>
      </c>
      <c r="N768" s="279">
        <f>ROUND(AK75,0)</f>
        <v>0</v>
      </c>
      <c r="O768" s="279">
        <f>ROUND(AK73,0)</f>
        <v>0</v>
      </c>
      <c r="P768" s="279">
        <f>IF(AK76&gt;0,ROUND(AK76,0),0)</f>
        <v>0</v>
      </c>
      <c r="Q768" s="279">
        <f>IF(AK77&gt;0,ROUND(AK77,0),0)</f>
        <v>0</v>
      </c>
      <c r="R768" s="279">
        <f>IF(AK78&gt;0,ROUND(AK78,0),0)</f>
        <v>0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 t="e">
        <f t="shared" si="21"/>
        <v>#DIV/0!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" customHeight="1" x14ac:dyDescent="0.25">
      <c r="A769" s="209" t="str">
        <f>RIGHT($C$83,3)&amp;"*"&amp;RIGHT($C$82,4)&amp;"*"&amp;AL$55&amp;"*"&amp;"A"</f>
        <v>043*2016*7320*A</v>
      </c>
      <c r="B769" s="279">
        <f>ROUND(AL59,0)</f>
        <v>0</v>
      </c>
      <c r="C769" s="281">
        <f>ROUND(AL60,2)</f>
        <v>0</v>
      </c>
      <c r="D769" s="279">
        <f>ROUND(AL61,0)</f>
        <v>0</v>
      </c>
      <c r="E769" s="279" t="e">
        <f>ROUND(AL62,0)</f>
        <v>#DIV/0!</v>
      </c>
      <c r="F769" s="279">
        <f>ROUND(AL63,0)</f>
        <v>0</v>
      </c>
      <c r="G769" s="279">
        <f>ROUND(AL64,0)</f>
        <v>0</v>
      </c>
      <c r="H769" s="279">
        <f>ROUND(AL65,0)</f>
        <v>0</v>
      </c>
      <c r="I769" s="279">
        <f>ROUND(AL66,0)</f>
        <v>0</v>
      </c>
      <c r="J769" s="279" t="e">
        <f>ROUND(AL67,0)</f>
        <v>#DIV/0!</v>
      </c>
      <c r="K769" s="279">
        <f>ROUND(AL68,0)</f>
        <v>0</v>
      </c>
      <c r="L769" s="279">
        <f>ROUND(AL69,0)</f>
        <v>0</v>
      </c>
      <c r="M769" s="279">
        <f>ROUND(AL70,0)</f>
        <v>0</v>
      </c>
      <c r="N769" s="279">
        <f>ROUND(AL75,0)</f>
        <v>0</v>
      </c>
      <c r="O769" s="279">
        <f>ROUND(AL73,0)</f>
        <v>0</v>
      </c>
      <c r="P769" s="279">
        <f>IF(AL76&gt;0,ROUND(AL76,0),0)</f>
        <v>0</v>
      </c>
      <c r="Q769" s="279">
        <f>IF(AL77&gt;0,ROUND(AL77,0),0)</f>
        <v>0</v>
      </c>
      <c r="R769" s="279">
        <f>IF(AL78&gt;0,ROUND(AL78,0),0)</f>
        <v>0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 t="e">
        <f t="shared" si="21"/>
        <v>#DIV/0!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" customHeight="1" x14ac:dyDescent="0.25">
      <c r="A770" s="209" t="str">
        <f>RIGHT($C$83,3)&amp;"*"&amp;RIGHT($C$82,4)&amp;"*"&amp;AM$55&amp;"*"&amp;"A"</f>
        <v>043*2016*7330*A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 t="e">
        <f>ROUND(AM62,0)</f>
        <v>#DIV/0!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 t="e">
        <f>ROUND(AM67,0)</f>
        <v>#DIV/0!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 t="e">
        <f t="shared" si="21"/>
        <v>#DIV/0!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" customHeight="1" x14ac:dyDescent="0.25">
      <c r="A771" s="209" t="str">
        <f>RIGHT($C$83,3)&amp;"*"&amp;RIGHT($C$82,4)&amp;"*"&amp;AN$55&amp;"*"&amp;"A"</f>
        <v>043*2016*7340*A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 t="e">
        <f>ROUND(AN62,0)</f>
        <v>#DIV/0!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 t="e">
        <f>ROUND(AN67,0)</f>
        <v>#DIV/0!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 t="e">
        <f t="shared" si="21"/>
        <v>#DIV/0!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" customHeight="1" x14ac:dyDescent="0.25">
      <c r="A772" s="209" t="str">
        <f>RIGHT($C$83,3)&amp;"*"&amp;RIGHT($C$82,4)&amp;"*"&amp;AO$55&amp;"*"&amp;"A"</f>
        <v>043*2016*7350*A</v>
      </c>
      <c r="B772" s="279">
        <f>ROUND(AO59,0)</f>
        <v>0</v>
      </c>
      <c r="C772" s="281">
        <f>ROUND(AO60,2)</f>
        <v>0</v>
      </c>
      <c r="D772" s="279">
        <f>ROUND(AO61,0)</f>
        <v>0</v>
      </c>
      <c r="E772" s="279" t="e">
        <f>ROUND(AO62,0)</f>
        <v>#DIV/0!</v>
      </c>
      <c r="F772" s="279">
        <f>ROUND(AO63,0)</f>
        <v>0</v>
      </c>
      <c r="G772" s="279">
        <f>ROUND(AO64,0)</f>
        <v>0</v>
      </c>
      <c r="H772" s="279">
        <f>ROUND(AO65,0)</f>
        <v>0</v>
      </c>
      <c r="I772" s="279">
        <f>ROUND(AO66,0)</f>
        <v>0</v>
      </c>
      <c r="J772" s="279" t="e">
        <f>ROUND(AO67,0)</f>
        <v>#DIV/0!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0</v>
      </c>
      <c r="O772" s="279">
        <f>ROUND(AO73,0)</f>
        <v>0</v>
      </c>
      <c r="P772" s="279">
        <f>IF(AO76&gt;0,ROUND(AO76,0),0)</f>
        <v>0</v>
      </c>
      <c r="Q772" s="279">
        <f>IF(AO77&gt;0,ROUND(AO77,0),0)</f>
        <v>0</v>
      </c>
      <c r="R772" s="279">
        <f>IF(AO78&gt;0,ROUND(AO78,0),0)</f>
        <v>0</v>
      </c>
      <c r="S772" s="279">
        <f>IF(AO79&gt;0,ROUND(AO79,0),0)</f>
        <v>0</v>
      </c>
      <c r="T772" s="281">
        <f>IF(AO80&gt;0,ROUND(AO80,2),0)</f>
        <v>0</v>
      </c>
      <c r="U772" s="279"/>
      <c r="V772" s="280"/>
      <c r="W772" s="279"/>
      <c r="X772" s="279"/>
      <c r="Y772" s="279" t="e">
        <f t="shared" si="21"/>
        <v>#DIV/0!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" customHeight="1" x14ac:dyDescent="0.25">
      <c r="A773" s="209" t="str">
        <f>RIGHT($C$83,3)&amp;"*"&amp;RIGHT($C$82,4)&amp;"*"&amp;AP$55&amp;"*"&amp;"A"</f>
        <v>043*2016*7380*A</v>
      </c>
      <c r="B773" s="279">
        <f>ROUND(AP59,0)</f>
        <v>0</v>
      </c>
      <c r="C773" s="281">
        <f>ROUND(AP60,2)</f>
        <v>0</v>
      </c>
      <c r="D773" s="279">
        <f>ROUND(AP61,0)</f>
        <v>0</v>
      </c>
      <c r="E773" s="279" t="e">
        <f>ROUND(AP62,0)</f>
        <v>#DIV/0!</v>
      </c>
      <c r="F773" s="279">
        <f>ROUND(AP63,0)</f>
        <v>0</v>
      </c>
      <c r="G773" s="279">
        <f>ROUND(AP64,0)</f>
        <v>0</v>
      </c>
      <c r="H773" s="279">
        <f>ROUND(AP65,0)</f>
        <v>0</v>
      </c>
      <c r="I773" s="279">
        <f>ROUND(AP66,0)</f>
        <v>0</v>
      </c>
      <c r="J773" s="279" t="e">
        <f>ROUND(AP67,0)</f>
        <v>#DIV/0!</v>
      </c>
      <c r="K773" s="279">
        <f>ROUND(AP68,0)</f>
        <v>0</v>
      </c>
      <c r="L773" s="279">
        <f>ROUND(AP69,0)</f>
        <v>0</v>
      </c>
      <c r="M773" s="279">
        <f>ROUND(AP70,0)</f>
        <v>0</v>
      </c>
      <c r="N773" s="279">
        <f>ROUND(AP75,0)</f>
        <v>0</v>
      </c>
      <c r="O773" s="279">
        <f>ROUND(AP73,0)</f>
        <v>0</v>
      </c>
      <c r="P773" s="279">
        <f>IF(AP76&gt;0,ROUND(AP76,0),0)</f>
        <v>0</v>
      </c>
      <c r="Q773" s="279">
        <f>IF(AP77&gt;0,ROUND(AP77,0),0)</f>
        <v>0</v>
      </c>
      <c r="R773" s="279">
        <f>IF(AP78&gt;0,ROUND(AP78,0),0)</f>
        <v>0</v>
      </c>
      <c r="S773" s="279">
        <f>IF(AP79&gt;0,ROUND(AP79,0),0)</f>
        <v>0</v>
      </c>
      <c r="T773" s="281">
        <f>IF(AP80&gt;0,ROUND(AP80,2),0)</f>
        <v>0</v>
      </c>
      <c r="U773" s="279"/>
      <c r="V773" s="280"/>
      <c r="W773" s="279"/>
      <c r="X773" s="279"/>
      <c r="Y773" s="279" t="e">
        <f t="shared" si="21"/>
        <v>#DIV/0!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" customHeight="1" x14ac:dyDescent="0.25">
      <c r="A774" s="209" t="str">
        <f>RIGHT($C$83,3)&amp;"*"&amp;RIGHT($C$82,4)&amp;"*"&amp;AQ$55&amp;"*"&amp;"A"</f>
        <v>043*2016*7390*A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 t="e">
        <f>ROUND(AQ62,0)</f>
        <v>#DIV/0!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 t="e">
        <f>ROUND(AQ67,0)</f>
        <v>#DIV/0!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 t="e">
        <f t="shared" si="21"/>
        <v>#DIV/0!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" customHeight="1" x14ac:dyDescent="0.25">
      <c r="A775" s="209" t="str">
        <f>RIGHT($C$83,3)&amp;"*"&amp;RIGHT($C$82,4)&amp;"*"&amp;AR$55&amp;"*"&amp;"A"</f>
        <v>043*2016*7400*A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 t="e">
        <f>ROUND(AR62,0)</f>
        <v>#DIV/0!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 t="e">
        <f>ROUND(AR67,0)</f>
        <v>#DIV/0!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 t="e">
        <f t="shared" si="21"/>
        <v>#DIV/0!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" customHeight="1" x14ac:dyDescent="0.25">
      <c r="A776" s="209" t="str">
        <f>RIGHT($C$83,3)&amp;"*"&amp;RIGHT($C$82,4)&amp;"*"&amp;AS$55&amp;"*"&amp;"A"</f>
        <v>043*2016*7410*A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 t="e">
        <f>ROUND(AS62,0)</f>
        <v>#DIV/0!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 t="e">
        <f>ROUND(AS67,0)</f>
        <v>#DIV/0!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 t="e">
        <f t="shared" si="21"/>
        <v>#DIV/0!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" customHeight="1" x14ac:dyDescent="0.25">
      <c r="A777" s="209" t="str">
        <f>RIGHT($C$83,3)&amp;"*"&amp;RIGHT($C$82,4)&amp;"*"&amp;AT$55&amp;"*"&amp;"A"</f>
        <v>043*2016*7420*A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 t="e">
        <f>ROUND(AT62,0)</f>
        <v>#DIV/0!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 t="e">
        <f>ROUND(AT67,0)</f>
        <v>#DIV/0!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 t="e">
        <f t="shared" si="21"/>
        <v>#DIV/0!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" customHeight="1" x14ac:dyDescent="0.25">
      <c r="A778" s="209" t="str">
        <f>RIGHT($C$83,3)&amp;"*"&amp;RIGHT($C$82,4)&amp;"*"&amp;AU$55&amp;"*"&amp;"A"</f>
        <v>043*2016*7430*A</v>
      </c>
      <c r="B778" s="279">
        <f>ROUND(AU59,0)</f>
        <v>0</v>
      </c>
      <c r="C778" s="281">
        <f>ROUND(AU60,2)</f>
        <v>0</v>
      </c>
      <c r="D778" s="279">
        <f>ROUND(AU61,0)</f>
        <v>0</v>
      </c>
      <c r="E778" s="279" t="e">
        <f>ROUND(AU62,0)</f>
        <v>#DIV/0!</v>
      </c>
      <c r="F778" s="279">
        <f>ROUND(AU63,0)</f>
        <v>0</v>
      </c>
      <c r="G778" s="279">
        <f>ROUND(AU64,0)</f>
        <v>0</v>
      </c>
      <c r="H778" s="279">
        <f>ROUND(AU65,0)</f>
        <v>0</v>
      </c>
      <c r="I778" s="279">
        <f>ROUND(AU66,0)</f>
        <v>0</v>
      </c>
      <c r="J778" s="279" t="e">
        <f>ROUND(AU67,0)</f>
        <v>#DIV/0!</v>
      </c>
      <c r="K778" s="279">
        <f>ROUND(AU68,0)</f>
        <v>0</v>
      </c>
      <c r="L778" s="279">
        <f>ROUND(AU69,0)</f>
        <v>0</v>
      </c>
      <c r="M778" s="279">
        <f>ROUND(AU70,0)</f>
        <v>0</v>
      </c>
      <c r="N778" s="279">
        <f>ROUND(AU75,0)</f>
        <v>0</v>
      </c>
      <c r="O778" s="279">
        <f>ROUND(AU73,0)</f>
        <v>0</v>
      </c>
      <c r="P778" s="279">
        <f>IF(AU76&gt;0,ROUND(AU76,0),0)</f>
        <v>0</v>
      </c>
      <c r="Q778" s="279">
        <f>IF(AU77&gt;0,ROUND(AU77,0),0)</f>
        <v>0</v>
      </c>
      <c r="R778" s="279">
        <f>IF(AU78&gt;0,ROUND(AU78,0),0)</f>
        <v>0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 t="e">
        <f t="shared" si="21"/>
        <v>#DIV/0!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" customHeight="1" x14ac:dyDescent="0.25">
      <c r="A779" s="209" t="str">
        <f>RIGHT($C$83,3)&amp;"*"&amp;RIGHT($C$82,4)&amp;"*"&amp;AV$55&amp;"*"&amp;"A"</f>
        <v>043*2016*7490*A</v>
      </c>
      <c r="B779" s="279"/>
      <c r="C779" s="281">
        <f>ROUND(AV60,2)</f>
        <v>0</v>
      </c>
      <c r="D779" s="279">
        <f>ROUND(AV61,0)</f>
        <v>0</v>
      </c>
      <c r="E779" s="279" t="e">
        <f>ROUND(AV62,0)</f>
        <v>#DIV/0!</v>
      </c>
      <c r="F779" s="279">
        <f>ROUND(AV63,0)</f>
        <v>0</v>
      </c>
      <c r="G779" s="279">
        <f>ROUND(AV64,0)</f>
        <v>0</v>
      </c>
      <c r="H779" s="279">
        <f>ROUND(AV65,0)</f>
        <v>0</v>
      </c>
      <c r="I779" s="279">
        <f>ROUND(AV66,0)</f>
        <v>0</v>
      </c>
      <c r="J779" s="279" t="e">
        <f>ROUND(AV67,0)</f>
        <v>#DIV/0!</v>
      </c>
      <c r="K779" s="279">
        <f>ROUND(AV68,0)</f>
        <v>0</v>
      </c>
      <c r="L779" s="279">
        <f>ROUND(AV69,0)</f>
        <v>0</v>
      </c>
      <c r="M779" s="279">
        <f>ROUND(AV70,0)</f>
        <v>0</v>
      </c>
      <c r="N779" s="279">
        <f>ROUND(AV75,0)</f>
        <v>0</v>
      </c>
      <c r="O779" s="279">
        <f>ROUND(AV73,0)</f>
        <v>0</v>
      </c>
      <c r="P779" s="279">
        <f>IF(AV76&gt;0,ROUND(AV76,0),0)</f>
        <v>0</v>
      </c>
      <c r="Q779" s="279">
        <f>IF(AV77&gt;0,ROUND(AV77,0),0)</f>
        <v>0</v>
      </c>
      <c r="R779" s="279">
        <f>IF(AV78&gt;0,ROUND(AV78,0),0)</f>
        <v>0</v>
      </c>
      <c r="S779" s="279">
        <f>IF(AV79&gt;0,ROUND(AV79,0),0)</f>
        <v>0</v>
      </c>
      <c r="T779" s="281">
        <f>IF(AV80&gt;0,ROUND(AV80,2),0)</f>
        <v>0</v>
      </c>
      <c r="U779" s="279"/>
      <c r="V779" s="280"/>
      <c r="W779" s="279"/>
      <c r="X779" s="279"/>
      <c r="Y779" s="279" t="e">
        <f t="shared" si="21"/>
        <v>#DIV/0!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" customHeight="1" x14ac:dyDescent="0.25">
      <c r="A780" s="209" t="str">
        <f>RIGHT($C$83,3)&amp;"*"&amp;RIGHT($C$82,4)&amp;"*"&amp;AW$55&amp;"*"&amp;"A"</f>
        <v>043*2016*8200*A</v>
      </c>
      <c r="B780" s="279"/>
      <c r="C780" s="281">
        <f>ROUND(AW60,2)</f>
        <v>0</v>
      </c>
      <c r="D780" s="279">
        <f>ROUND(AW61,0)</f>
        <v>0</v>
      </c>
      <c r="E780" s="279" t="e">
        <f>ROUND(AW62,0)</f>
        <v>#DIV/0!</v>
      </c>
      <c r="F780" s="279">
        <f>ROUND(AW63,0)</f>
        <v>0</v>
      </c>
      <c r="G780" s="279">
        <f>ROUND(AW64,0)</f>
        <v>0</v>
      </c>
      <c r="H780" s="279">
        <f>ROUND(AW65,0)</f>
        <v>0</v>
      </c>
      <c r="I780" s="279">
        <f>ROUND(AW66,0)</f>
        <v>0</v>
      </c>
      <c r="J780" s="279" t="e">
        <f>ROUND(AW67,0)</f>
        <v>#DIV/0!</v>
      </c>
      <c r="K780" s="279">
        <f>ROUND(AW68,0)</f>
        <v>0</v>
      </c>
      <c r="L780" s="279">
        <f>ROUND(AW69,0)</f>
        <v>0</v>
      </c>
      <c r="M780" s="279">
        <f>ROUND(AW70,0)</f>
        <v>0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" customHeight="1" x14ac:dyDescent="0.25">
      <c r="A781" s="209" t="str">
        <f>RIGHT($C$83,3)&amp;"*"&amp;RIGHT($C$82,4)&amp;"*"&amp;AX$55&amp;"*"&amp;"A"</f>
        <v>043*2016*8310*A</v>
      </c>
      <c r="B781" s="279"/>
      <c r="C781" s="281">
        <f>ROUND(AX60,2)</f>
        <v>0</v>
      </c>
      <c r="D781" s="279">
        <f>ROUND(AX61,0)</f>
        <v>0</v>
      </c>
      <c r="E781" s="279" t="e">
        <f>ROUND(AX62,0)</f>
        <v>#DIV/0!</v>
      </c>
      <c r="F781" s="279">
        <f>ROUND(AX63,0)</f>
        <v>0</v>
      </c>
      <c r="G781" s="279">
        <f>ROUND(AX64,0)</f>
        <v>0</v>
      </c>
      <c r="H781" s="279">
        <f>ROUND(AX65,0)</f>
        <v>0</v>
      </c>
      <c r="I781" s="279">
        <f>ROUND(AX66,0)</f>
        <v>0</v>
      </c>
      <c r="J781" s="279" t="e">
        <f>ROUND(AX67,0)</f>
        <v>#DIV/0!</v>
      </c>
      <c r="K781" s="279">
        <f>ROUND(AX68,0)</f>
        <v>0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" customHeight="1" x14ac:dyDescent="0.25">
      <c r="A782" s="209" t="str">
        <f>RIGHT($C$83,3)&amp;"*"&amp;RIGHT($C$82,4)&amp;"*"&amp;AY$55&amp;"*"&amp;"A"</f>
        <v>043*2016*8320*A</v>
      </c>
      <c r="B782" s="279">
        <f>ROUND(AY59,0)</f>
        <v>0</v>
      </c>
      <c r="C782" s="281">
        <f>ROUND(AY60,2)</f>
        <v>0</v>
      </c>
      <c r="D782" s="279">
        <f>ROUND(AY61,0)</f>
        <v>0</v>
      </c>
      <c r="E782" s="279" t="e">
        <f>ROUND(AY62,0)</f>
        <v>#DIV/0!</v>
      </c>
      <c r="F782" s="279">
        <f>ROUND(AY63,0)</f>
        <v>0</v>
      </c>
      <c r="G782" s="279">
        <f>ROUND(AY64,0)</f>
        <v>0</v>
      </c>
      <c r="H782" s="279">
        <f>ROUND(AY65,0)</f>
        <v>0</v>
      </c>
      <c r="I782" s="279">
        <f>ROUND(AY66,0)</f>
        <v>0</v>
      </c>
      <c r="J782" s="279" t="e">
        <f>ROUND(AY67,0)</f>
        <v>#DIV/0!</v>
      </c>
      <c r="K782" s="279">
        <f>ROUND(AY68,0)</f>
        <v>0</v>
      </c>
      <c r="L782" s="279">
        <f>ROUND(AY69,0)</f>
        <v>0</v>
      </c>
      <c r="M782" s="279">
        <f>ROUND(AY70,0)</f>
        <v>0</v>
      </c>
      <c r="N782" s="279"/>
      <c r="O782" s="279"/>
      <c r="P782" s="279">
        <f>IF(AY76&gt;0,ROUND(AY76,0),0)</f>
        <v>0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" customHeight="1" x14ac:dyDescent="0.25">
      <c r="A783" s="209" t="str">
        <f>RIGHT($C$83,3)&amp;"*"&amp;RIGHT($C$82,4)&amp;"*"&amp;AZ$55&amp;"*"&amp;"A"</f>
        <v>043*2016*8330*A</v>
      </c>
      <c r="B783" s="279">
        <f>ROUND(AZ59,0)</f>
        <v>0</v>
      </c>
      <c r="C783" s="281">
        <f>ROUND(AZ60,2)</f>
        <v>0</v>
      </c>
      <c r="D783" s="279">
        <f>ROUND(AZ61,0)</f>
        <v>0</v>
      </c>
      <c r="E783" s="279" t="e">
        <f>ROUND(AZ62,0)</f>
        <v>#DIV/0!</v>
      </c>
      <c r="F783" s="279">
        <f>ROUND(AZ63,0)</f>
        <v>0</v>
      </c>
      <c r="G783" s="279">
        <f>ROUND(AZ64,0)</f>
        <v>0</v>
      </c>
      <c r="H783" s="279">
        <f>ROUND(AZ65,0)</f>
        <v>0</v>
      </c>
      <c r="I783" s="279">
        <f>ROUND(AZ66,0)</f>
        <v>0</v>
      </c>
      <c r="J783" s="279" t="e">
        <f>ROUND(AZ67,0)</f>
        <v>#DIV/0!</v>
      </c>
      <c r="K783" s="279">
        <f>ROUND(AZ68,0)</f>
        <v>0</v>
      </c>
      <c r="L783" s="279">
        <f>ROUND(AZ69,0)</f>
        <v>0</v>
      </c>
      <c r="M783" s="279">
        <f>ROUND(AZ70,0)</f>
        <v>0</v>
      </c>
      <c r="N783" s="279"/>
      <c r="O783" s="279"/>
      <c r="P783" s="279">
        <f>IF(AZ76&gt;0,ROUND(AZ76,0),0)</f>
        <v>0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" customHeight="1" x14ac:dyDescent="0.25">
      <c r="A784" s="209" t="str">
        <f>RIGHT($C$83,3)&amp;"*"&amp;RIGHT($C$82,4)&amp;"*"&amp;BA$55&amp;"*"&amp;"A"</f>
        <v>043*2016*8350*A</v>
      </c>
      <c r="B784" s="279">
        <f>ROUND(BA59,0)</f>
        <v>0</v>
      </c>
      <c r="C784" s="281">
        <f>ROUND(BA60,2)</f>
        <v>0</v>
      </c>
      <c r="D784" s="279">
        <f>ROUND(BA61,0)</f>
        <v>0</v>
      </c>
      <c r="E784" s="279" t="e">
        <f>ROUND(BA62,0)</f>
        <v>#DIV/0!</v>
      </c>
      <c r="F784" s="279">
        <f>ROUND(BA63,0)</f>
        <v>0</v>
      </c>
      <c r="G784" s="279">
        <f>ROUND(BA64,0)</f>
        <v>0</v>
      </c>
      <c r="H784" s="279">
        <f>ROUND(BA65,0)</f>
        <v>0</v>
      </c>
      <c r="I784" s="279">
        <f>ROUND(BA66,0)</f>
        <v>0</v>
      </c>
      <c r="J784" s="279" t="e">
        <f>ROUND(BA67,0)</f>
        <v>#DIV/0!</v>
      </c>
      <c r="K784" s="279">
        <f>ROUND(BA68,0)</f>
        <v>0</v>
      </c>
      <c r="L784" s="279">
        <f>ROUND(BA69,0)</f>
        <v>0</v>
      </c>
      <c r="M784" s="279">
        <f>ROUND(BA70,0)</f>
        <v>0</v>
      </c>
      <c r="N784" s="279"/>
      <c r="O784" s="279"/>
      <c r="P784" s="279">
        <f>IF(BA76&gt;0,ROUND(BA76,0),0)</f>
        <v>0</v>
      </c>
      <c r="Q784" s="279">
        <f>IF(BA77&gt;0,ROUND(BA77,0),0)</f>
        <v>0</v>
      </c>
      <c r="R784" s="279">
        <f>IF(BA78&gt;0,ROUND(BA78,0),0)</f>
        <v>0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" customHeight="1" x14ac:dyDescent="0.25">
      <c r="A785" s="209" t="str">
        <f>RIGHT($C$83,3)&amp;"*"&amp;RIGHT($C$82,4)&amp;"*"&amp;BB$55&amp;"*"&amp;"A"</f>
        <v>043*2016*8360*A</v>
      </c>
      <c r="B785" s="279"/>
      <c r="C785" s="281">
        <f>ROUND(BB60,2)</f>
        <v>0</v>
      </c>
      <c r="D785" s="279">
        <f>ROUND(BB61,0)</f>
        <v>0</v>
      </c>
      <c r="E785" s="279" t="e">
        <f>ROUND(BB62,0)</f>
        <v>#DIV/0!</v>
      </c>
      <c r="F785" s="279">
        <f>ROUND(BB63,0)</f>
        <v>0</v>
      </c>
      <c r="G785" s="279">
        <f>ROUND(BB64,0)</f>
        <v>0</v>
      </c>
      <c r="H785" s="279">
        <f>ROUND(BB65,0)</f>
        <v>0</v>
      </c>
      <c r="I785" s="279">
        <f>ROUND(BB66,0)</f>
        <v>0</v>
      </c>
      <c r="J785" s="279" t="e">
        <f>ROUND(BB67,0)</f>
        <v>#DIV/0!</v>
      </c>
      <c r="K785" s="279">
        <f>ROUND(BB68,0)</f>
        <v>0</v>
      </c>
      <c r="L785" s="279">
        <f>ROUND(BB69,0)</f>
        <v>0</v>
      </c>
      <c r="M785" s="279">
        <f>ROUND(BB70,0)</f>
        <v>0</v>
      </c>
      <c r="N785" s="279"/>
      <c r="O785" s="279"/>
      <c r="P785" s="279">
        <f>IF(BB76&gt;0,ROUND(BB76,0),0)</f>
        <v>0</v>
      </c>
      <c r="Q785" s="279">
        <f>IF(BB77&gt;0,ROUND(BB77,0),0)</f>
        <v>0</v>
      </c>
      <c r="R785" s="279">
        <f>IF(BB78&gt;0,ROUND(BB78,0),0)</f>
        <v>0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" customHeight="1" x14ac:dyDescent="0.25">
      <c r="A786" s="209" t="str">
        <f>RIGHT($C$83,3)&amp;"*"&amp;RIGHT($C$82,4)&amp;"*"&amp;BC$55&amp;"*"&amp;"A"</f>
        <v>043*2016*8370*A</v>
      </c>
      <c r="B786" s="279"/>
      <c r="C786" s="281">
        <f>ROUND(BC60,2)</f>
        <v>0</v>
      </c>
      <c r="D786" s="279">
        <f>ROUND(BC61,0)</f>
        <v>0</v>
      </c>
      <c r="E786" s="279" t="e">
        <f>ROUND(BC62,0)</f>
        <v>#DIV/0!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0</v>
      </c>
      <c r="J786" s="279" t="e">
        <f>ROUND(BC67,0)</f>
        <v>#DIV/0!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" customHeight="1" x14ac:dyDescent="0.25">
      <c r="A787" s="209" t="str">
        <f>RIGHT($C$83,3)&amp;"*"&amp;RIGHT($C$82,4)&amp;"*"&amp;BD$55&amp;"*"&amp;"A"</f>
        <v>043*2016*8420*A</v>
      </c>
      <c r="B787" s="279"/>
      <c r="C787" s="281">
        <f>ROUND(BD60,2)</f>
        <v>0</v>
      </c>
      <c r="D787" s="279">
        <f>ROUND(BD61,0)</f>
        <v>0</v>
      </c>
      <c r="E787" s="279" t="e">
        <f>ROUND(BD62,0)</f>
        <v>#DIV/0!</v>
      </c>
      <c r="F787" s="279">
        <f>ROUND(BD63,0)</f>
        <v>0</v>
      </c>
      <c r="G787" s="279">
        <f>ROUND(BD64,0)</f>
        <v>0</v>
      </c>
      <c r="H787" s="279">
        <f>ROUND(BD65,0)</f>
        <v>0</v>
      </c>
      <c r="I787" s="279">
        <f>ROUND(BD66,0)</f>
        <v>0</v>
      </c>
      <c r="J787" s="279" t="e">
        <f>ROUND(BD67,0)</f>
        <v>#DIV/0!</v>
      </c>
      <c r="K787" s="279">
        <f>ROUND(BD68,0)</f>
        <v>0</v>
      </c>
      <c r="L787" s="279">
        <f>ROUND(BD69,0)</f>
        <v>0</v>
      </c>
      <c r="M787" s="279">
        <f>ROUND(BD70,0)</f>
        <v>0</v>
      </c>
      <c r="N787" s="279"/>
      <c r="O787" s="279"/>
      <c r="P787" s="279">
        <f>IF(BD76&gt;0,ROUND(BD76,0),0)</f>
        <v>0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" customHeight="1" x14ac:dyDescent="0.25">
      <c r="A788" s="209" t="str">
        <f>RIGHT($C$83,3)&amp;"*"&amp;RIGHT($C$82,4)&amp;"*"&amp;BE$55&amp;"*"&amp;"A"</f>
        <v>043*2016*8430*A</v>
      </c>
      <c r="B788" s="279">
        <f>ROUND(BE59,0)</f>
        <v>0</v>
      </c>
      <c r="C788" s="281">
        <f>ROUND(BE60,2)</f>
        <v>0</v>
      </c>
      <c r="D788" s="279">
        <f>ROUND(BE61,0)</f>
        <v>0</v>
      </c>
      <c r="E788" s="279" t="e">
        <f>ROUND(BE62,0)</f>
        <v>#DIV/0!</v>
      </c>
      <c r="F788" s="279">
        <f>ROUND(BE63,0)</f>
        <v>0</v>
      </c>
      <c r="G788" s="279">
        <f>ROUND(BE64,0)</f>
        <v>0</v>
      </c>
      <c r="H788" s="279">
        <f>ROUND(BE65,0)</f>
        <v>0</v>
      </c>
      <c r="I788" s="279">
        <f>ROUND(BE66,0)</f>
        <v>0</v>
      </c>
      <c r="J788" s="279" t="e">
        <f>ROUND(BE67,0)</f>
        <v>#DIV/0!</v>
      </c>
      <c r="K788" s="279">
        <f>ROUND(BE68,0)</f>
        <v>0</v>
      </c>
      <c r="L788" s="279">
        <f>ROUND(BE69,0)</f>
        <v>0</v>
      </c>
      <c r="M788" s="279">
        <f>ROUND(BE70,0)</f>
        <v>0</v>
      </c>
      <c r="N788" s="279"/>
      <c r="O788" s="279"/>
      <c r="P788" s="279">
        <f>IF(BE76&gt;0,ROUND(BE76,0),0)</f>
        <v>0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" customHeight="1" x14ac:dyDescent="0.25">
      <c r="A789" s="209" t="str">
        <f>RIGHT($C$83,3)&amp;"*"&amp;RIGHT($C$82,4)&amp;"*"&amp;BF$55&amp;"*"&amp;"A"</f>
        <v>043*2016*8460*A</v>
      </c>
      <c r="B789" s="279"/>
      <c r="C789" s="281">
        <f>ROUND(BF60,2)</f>
        <v>0</v>
      </c>
      <c r="D789" s="279">
        <f>ROUND(BF61,0)</f>
        <v>0</v>
      </c>
      <c r="E789" s="279" t="e">
        <f>ROUND(BF62,0)</f>
        <v>#DIV/0!</v>
      </c>
      <c r="F789" s="279">
        <f>ROUND(BF63,0)</f>
        <v>0</v>
      </c>
      <c r="G789" s="279">
        <f>ROUND(BF64,0)</f>
        <v>0</v>
      </c>
      <c r="H789" s="279">
        <f>ROUND(BF65,0)</f>
        <v>0</v>
      </c>
      <c r="I789" s="279">
        <f>ROUND(BF66,0)</f>
        <v>0</v>
      </c>
      <c r="J789" s="279" t="e">
        <f>ROUND(BF67,0)</f>
        <v>#DIV/0!</v>
      </c>
      <c r="K789" s="279">
        <f>ROUND(BF68,0)</f>
        <v>0</v>
      </c>
      <c r="L789" s="279">
        <f>ROUND(BF69,0)</f>
        <v>0</v>
      </c>
      <c r="M789" s="279">
        <f>ROUND(BF70,0)</f>
        <v>0</v>
      </c>
      <c r="N789" s="279"/>
      <c r="O789" s="279"/>
      <c r="P789" s="279">
        <f>IF(BF76&gt;0,ROUND(BF76,0),0)</f>
        <v>0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" customHeight="1" x14ac:dyDescent="0.25">
      <c r="A790" s="209" t="str">
        <f>RIGHT($C$83,3)&amp;"*"&amp;RIGHT($C$82,4)&amp;"*"&amp;BG$55&amp;"*"&amp;"A"</f>
        <v>043*2016*8470*A</v>
      </c>
      <c r="B790" s="279"/>
      <c r="C790" s="281">
        <f>ROUND(BG60,2)</f>
        <v>0</v>
      </c>
      <c r="D790" s="279">
        <f>ROUND(BG61,0)</f>
        <v>0</v>
      </c>
      <c r="E790" s="279" t="e">
        <f>ROUND(BG62,0)</f>
        <v>#DIV/0!</v>
      </c>
      <c r="F790" s="279">
        <f>ROUND(BG63,0)</f>
        <v>0</v>
      </c>
      <c r="G790" s="279">
        <f>ROUND(BG64,0)</f>
        <v>0</v>
      </c>
      <c r="H790" s="279">
        <f>ROUND(BG65,0)</f>
        <v>0</v>
      </c>
      <c r="I790" s="279">
        <f>ROUND(BG66,0)</f>
        <v>0</v>
      </c>
      <c r="J790" s="279" t="e">
        <f>ROUND(BG67,0)</f>
        <v>#DIV/0!</v>
      </c>
      <c r="K790" s="279">
        <f>ROUND(BG68,0)</f>
        <v>0</v>
      </c>
      <c r="L790" s="279">
        <f>ROUND(BG69,0)</f>
        <v>0</v>
      </c>
      <c r="M790" s="279">
        <f>ROUND(BG70,0)</f>
        <v>0</v>
      </c>
      <c r="N790" s="279"/>
      <c r="O790" s="279"/>
      <c r="P790" s="279">
        <f>IF(BG76&gt;0,ROUND(BG76,0),0)</f>
        <v>0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" customHeight="1" x14ac:dyDescent="0.25">
      <c r="A791" s="209" t="str">
        <f>RIGHT($C$83,3)&amp;"*"&amp;RIGHT($C$82,4)&amp;"*"&amp;BH$55&amp;"*"&amp;"A"</f>
        <v>043*2016*8480*A</v>
      </c>
      <c r="B791" s="279"/>
      <c r="C791" s="281">
        <f>ROUND(BH60,2)</f>
        <v>0</v>
      </c>
      <c r="D791" s="279">
        <f>ROUND(BH61,0)</f>
        <v>0</v>
      </c>
      <c r="E791" s="279" t="e">
        <f>ROUND(BH62,0)</f>
        <v>#DIV/0!</v>
      </c>
      <c r="F791" s="279">
        <f>ROUND(BH63,0)</f>
        <v>0</v>
      </c>
      <c r="G791" s="279">
        <f>ROUND(BH64,0)</f>
        <v>0</v>
      </c>
      <c r="H791" s="279">
        <f>ROUND(BH65,0)</f>
        <v>0</v>
      </c>
      <c r="I791" s="279">
        <f>ROUND(BH66,0)</f>
        <v>0</v>
      </c>
      <c r="J791" s="279" t="e">
        <f>ROUND(BH67,0)</f>
        <v>#DIV/0!</v>
      </c>
      <c r="K791" s="279">
        <f>ROUND(BH68,0)</f>
        <v>0</v>
      </c>
      <c r="L791" s="279">
        <f>ROUND(BH69,0)</f>
        <v>0</v>
      </c>
      <c r="M791" s="279">
        <f>ROUND(BH70,0)</f>
        <v>0</v>
      </c>
      <c r="N791" s="279"/>
      <c r="O791" s="279"/>
      <c r="P791" s="279">
        <f>IF(BH76&gt;0,ROUND(BH76,0),0)</f>
        <v>0</v>
      </c>
      <c r="Q791" s="279">
        <f>IF(BH77&gt;0,ROUND(BH77,0),0)</f>
        <v>0</v>
      </c>
      <c r="R791" s="279">
        <f>IF(BH78&gt;0,ROUND(BH78,0),0)</f>
        <v>0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" customHeight="1" x14ac:dyDescent="0.25">
      <c r="A792" s="209" t="str">
        <f>RIGHT($C$83,3)&amp;"*"&amp;RIGHT($C$82,4)&amp;"*"&amp;BI$55&amp;"*"&amp;"A"</f>
        <v>043*2016*8490*A</v>
      </c>
      <c r="B792" s="279"/>
      <c r="C792" s="281">
        <f>ROUND(BI60,2)</f>
        <v>0</v>
      </c>
      <c r="D792" s="279">
        <f>ROUND(BI61,0)</f>
        <v>0</v>
      </c>
      <c r="E792" s="279" t="e">
        <f>ROUND(BI62,0)</f>
        <v>#DIV/0!</v>
      </c>
      <c r="F792" s="279">
        <f>ROUND(BI63,0)</f>
        <v>0</v>
      </c>
      <c r="G792" s="279">
        <f>ROUND(BI64,0)</f>
        <v>0</v>
      </c>
      <c r="H792" s="279">
        <f>ROUND(BI65,0)</f>
        <v>0</v>
      </c>
      <c r="I792" s="279">
        <f>ROUND(BI66,0)</f>
        <v>0</v>
      </c>
      <c r="J792" s="279" t="e">
        <f>ROUND(BI67,0)</f>
        <v>#DIV/0!</v>
      </c>
      <c r="K792" s="279">
        <f>ROUND(BI68,0)</f>
        <v>0</v>
      </c>
      <c r="L792" s="279">
        <f>ROUND(BI69,0)</f>
        <v>0</v>
      </c>
      <c r="M792" s="279">
        <f>ROUND(BI70,0)</f>
        <v>0</v>
      </c>
      <c r="N792" s="279"/>
      <c r="O792" s="279"/>
      <c r="P792" s="279">
        <f>IF(BI76&gt;0,ROUND(BI76,0),0)</f>
        <v>0</v>
      </c>
      <c r="Q792" s="279">
        <f>IF(BI77&gt;0,ROUND(BI77,0),0)</f>
        <v>0</v>
      </c>
      <c r="R792" s="279">
        <f>IF(BI78&gt;0,ROUND(BI78,0),0)</f>
        <v>0</v>
      </c>
      <c r="S792" s="279">
        <f>IF(BI79&gt;0,ROUND(BI79,0),0)</f>
        <v>0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" customHeight="1" x14ac:dyDescent="0.25">
      <c r="A793" s="209" t="str">
        <f>RIGHT($C$83,3)&amp;"*"&amp;RIGHT($C$82,4)&amp;"*"&amp;BJ$55&amp;"*"&amp;"A"</f>
        <v>043*2016*8510*A</v>
      </c>
      <c r="B793" s="279"/>
      <c r="C793" s="281">
        <f>ROUND(BJ60,2)</f>
        <v>0</v>
      </c>
      <c r="D793" s="279">
        <f>ROUND(BJ61,0)</f>
        <v>0</v>
      </c>
      <c r="E793" s="279" t="e">
        <f>ROUND(BJ62,0)</f>
        <v>#DIV/0!</v>
      </c>
      <c r="F793" s="279">
        <f>ROUND(BJ63,0)</f>
        <v>0</v>
      </c>
      <c r="G793" s="279">
        <f>ROUND(BJ64,0)</f>
        <v>0</v>
      </c>
      <c r="H793" s="279">
        <f>ROUND(BJ65,0)</f>
        <v>0</v>
      </c>
      <c r="I793" s="279">
        <f>ROUND(BJ66,0)</f>
        <v>0</v>
      </c>
      <c r="J793" s="279" t="e">
        <f>ROUND(BJ67,0)</f>
        <v>#DIV/0!</v>
      </c>
      <c r="K793" s="279">
        <f>ROUND(BJ68,0)</f>
        <v>0</v>
      </c>
      <c r="L793" s="279">
        <f>ROUND(BJ69,0)</f>
        <v>0</v>
      </c>
      <c r="M793" s="279">
        <f>ROUND(BJ70,0)</f>
        <v>0</v>
      </c>
      <c r="N793" s="279"/>
      <c r="O793" s="279"/>
      <c r="P793" s="279">
        <f>IF(BJ76&gt;0,ROUND(BJ76,0),0)</f>
        <v>0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" customHeight="1" x14ac:dyDescent="0.25">
      <c r="A794" s="209" t="str">
        <f>RIGHT($C$83,3)&amp;"*"&amp;RIGHT($C$82,4)&amp;"*"&amp;BK$55&amp;"*"&amp;"A"</f>
        <v>043*2016*8530*A</v>
      </c>
      <c r="B794" s="279"/>
      <c r="C794" s="281">
        <f>ROUND(BK60,2)</f>
        <v>0</v>
      </c>
      <c r="D794" s="279">
        <f>ROUND(BK61,0)</f>
        <v>0</v>
      </c>
      <c r="E794" s="279" t="e">
        <f>ROUND(BK62,0)</f>
        <v>#DIV/0!</v>
      </c>
      <c r="F794" s="279">
        <f>ROUND(BK63,0)</f>
        <v>0</v>
      </c>
      <c r="G794" s="279">
        <f>ROUND(BK64,0)</f>
        <v>0</v>
      </c>
      <c r="H794" s="279">
        <f>ROUND(BK65,0)</f>
        <v>0</v>
      </c>
      <c r="I794" s="279">
        <f>ROUND(BK66,0)</f>
        <v>0</v>
      </c>
      <c r="J794" s="279" t="e">
        <f>ROUND(BK67,0)</f>
        <v>#DIV/0!</v>
      </c>
      <c r="K794" s="279">
        <f>ROUND(BK68,0)</f>
        <v>0</v>
      </c>
      <c r="L794" s="279">
        <f>ROUND(BK69,0)</f>
        <v>0</v>
      </c>
      <c r="M794" s="279">
        <f>ROUND(BK70,0)</f>
        <v>0</v>
      </c>
      <c r="N794" s="279"/>
      <c r="O794" s="279"/>
      <c r="P794" s="279">
        <f>IF(BK76&gt;0,ROUND(BK76,0),0)</f>
        <v>0</v>
      </c>
      <c r="Q794" s="279">
        <f>IF(BK77&gt;0,ROUND(BK77,0),0)</f>
        <v>0</v>
      </c>
      <c r="R794" s="279">
        <f>IF(BK78&gt;0,ROUND(BK78,0),0)</f>
        <v>0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" customHeight="1" x14ac:dyDescent="0.25">
      <c r="A795" s="209" t="str">
        <f>RIGHT($C$83,3)&amp;"*"&amp;RIGHT($C$82,4)&amp;"*"&amp;BL$55&amp;"*"&amp;"A"</f>
        <v>043*2016*8560*A</v>
      </c>
      <c r="B795" s="279"/>
      <c r="C795" s="281">
        <f>ROUND(BL60,2)</f>
        <v>0</v>
      </c>
      <c r="D795" s="279">
        <f>ROUND(BL61,0)</f>
        <v>0</v>
      </c>
      <c r="E795" s="279" t="e">
        <f>ROUND(BL62,0)</f>
        <v>#DIV/0!</v>
      </c>
      <c r="F795" s="279">
        <f>ROUND(BL63,0)</f>
        <v>0</v>
      </c>
      <c r="G795" s="279">
        <f>ROUND(BL64,0)</f>
        <v>0</v>
      </c>
      <c r="H795" s="279">
        <f>ROUND(BL65,0)</f>
        <v>0</v>
      </c>
      <c r="I795" s="279">
        <f>ROUND(BL66,0)</f>
        <v>0</v>
      </c>
      <c r="J795" s="279" t="e">
        <f>ROUND(BL67,0)</f>
        <v>#DIV/0!</v>
      </c>
      <c r="K795" s="279">
        <f>ROUND(BL68,0)</f>
        <v>0</v>
      </c>
      <c r="L795" s="279">
        <f>ROUND(BL69,0)</f>
        <v>0</v>
      </c>
      <c r="M795" s="279">
        <f>ROUND(BL70,0)</f>
        <v>0</v>
      </c>
      <c r="N795" s="279"/>
      <c r="O795" s="279"/>
      <c r="P795" s="279">
        <f>IF(BL76&gt;0,ROUND(BL76,0),0)</f>
        <v>0</v>
      </c>
      <c r="Q795" s="279">
        <f>IF(BL77&gt;0,ROUND(BL77,0),0)</f>
        <v>0</v>
      </c>
      <c r="R795" s="279">
        <f>IF(BL78&gt;0,ROUND(BL78,0),0)</f>
        <v>0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" customHeight="1" x14ac:dyDescent="0.25">
      <c r="A796" s="209" t="str">
        <f>RIGHT($C$83,3)&amp;"*"&amp;RIGHT($C$82,4)&amp;"*"&amp;BM$55&amp;"*"&amp;"A"</f>
        <v>043*2016*8590*A</v>
      </c>
      <c r="B796" s="279"/>
      <c r="C796" s="281">
        <f>ROUND(BM60,2)</f>
        <v>0</v>
      </c>
      <c r="D796" s="279">
        <f>ROUND(BM61,0)</f>
        <v>0</v>
      </c>
      <c r="E796" s="279" t="e">
        <f>ROUND(BM62,0)</f>
        <v>#DIV/0!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 t="e">
        <f>ROUND(BM67,0)</f>
        <v>#DIV/0!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" customHeight="1" x14ac:dyDescent="0.25">
      <c r="A797" s="209" t="str">
        <f>RIGHT($C$83,3)&amp;"*"&amp;RIGHT($C$82,4)&amp;"*"&amp;BN$55&amp;"*"&amp;"A"</f>
        <v>043*2016*8610*A</v>
      </c>
      <c r="B797" s="279"/>
      <c r="C797" s="281">
        <f>ROUND(BN60,2)</f>
        <v>0</v>
      </c>
      <c r="D797" s="279">
        <f>ROUND(BN61,0)</f>
        <v>0</v>
      </c>
      <c r="E797" s="279" t="e">
        <f>ROUND(BN62,0)</f>
        <v>#DIV/0!</v>
      </c>
      <c r="F797" s="279">
        <f>ROUND(BN63,0)</f>
        <v>0</v>
      </c>
      <c r="G797" s="279">
        <f>ROUND(BN64,0)</f>
        <v>0</v>
      </c>
      <c r="H797" s="279">
        <f>ROUND(BN65,0)</f>
        <v>0</v>
      </c>
      <c r="I797" s="279">
        <f>ROUND(BN66,0)</f>
        <v>0</v>
      </c>
      <c r="J797" s="279" t="e">
        <f>ROUND(BN67,0)</f>
        <v>#DIV/0!</v>
      </c>
      <c r="K797" s="279">
        <f>ROUND(BN68,0)</f>
        <v>0</v>
      </c>
      <c r="L797" s="279">
        <f>ROUND(BN69,0)</f>
        <v>0</v>
      </c>
      <c r="M797" s="279">
        <f>ROUND(BN70,0)</f>
        <v>0</v>
      </c>
      <c r="N797" s="279"/>
      <c r="O797" s="279"/>
      <c r="P797" s="279">
        <f>IF(BN76&gt;0,ROUND(BN76,0),0)</f>
        <v>0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" customHeight="1" x14ac:dyDescent="0.25">
      <c r="A798" s="209" t="str">
        <f>RIGHT($C$83,3)&amp;"*"&amp;RIGHT($C$82,4)&amp;"*"&amp;BO$55&amp;"*"&amp;"A"</f>
        <v>043*2016*8620*A</v>
      </c>
      <c r="B798" s="279"/>
      <c r="C798" s="281">
        <f>ROUND(BO60,2)</f>
        <v>0</v>
      </c>
      <c r="D798" s="279">
        <f>ROUND(BO61,0)</f>
        <v>0</v>
      </c>
      <c r="E798" s="279" t="e">
        <f>ROUND(BO62,0)</f>
        <v>#DIV/0!</v>
      </c>
      <c r="F798" s="279">
        <f>ROUND(BO63,0)</f>
        <v>0</v>
      </c>
      <c r="G798" s="279">
        <f>ROUND(BO64,0)</f>
        <v>0</v>
      </c>
      <c r="H798" s="279">
        <f>ROUND(BO65,0)</f>
        <v>0</v>
      </c>
      <c r="I798" s="279">
        <f>ROUND(BO66,0)</f>
        <v>0</v>
      </c>
      <c r="J798" s="279" t="e">
        <f>ROUND(BO67,0)</f>
        <v>#DIV/0!</v>
      </c>
      <c r="K798" s="279">
        <f>ROUND(BO68,0)</f>
        <v>0</v>
      </c>
      <c r="L798" s="279">
        <f>ROUND(BO69,0)</f>
        <v>0</v>
      </c>
      <c r="M798" s="279">
        <f>ROUND(BO70,0)</f>
        <v>0</v>
      </c>
      <c r="N798" s="279"/>
      <c r="O798" s="279"/>
      <c r="P798" s="279">
        <f>IF(BO76&gt;0,ROUND(BO76,0),0)</f>
        <v>0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" customHeight="1" x14ac:dyDescent="0.25">
      <c r="A799" s="209" t="str">
        <f>RIGHT($C$83,3)&amp;"*"&amp;RIGHT($C$82,4)&amp;"*"&amp;BP$55&amp;"*"&amp;"A"</f>
        <v>043*2016*8630*A</v>
      </c>
      <c r="B799" s="279"/>
      <c r="C799" s="281">
        <f>ROUND(BP60,2)</f>
        <v>0</v>
      </c>
      <c r="D799" s="279">
        <f>ROUND(BP61,0)</f>
        <v>0</v>
      </c>
      <c r="E799" s="279" t="e">
        <f>ROUND(BP62,0)</f>
        <v>#DIV/0!</v>
      </c>
      <c r="F799" s="279">
        <f>ROUND(BP63,0)</f>
        <v>0</v>
      </c>
      <c r="G799" s="279">
        <f>ROUND(BP64,0)</f>
        <v>0</v>
      </c>
      <c r="H799" s="279">
        <f>ROUND(BP65,0)</f>
        <v>0</v>
      </c>
      <c r="I799" s="279">
        <f>ROUND(BP66,0)</f>
        <v>0</v>
      </c>
      <c r="J799" s="279" t="e">
        <f>ROUND(BP67,0)</f>
        <v>#DIV/0!</v>
      </c>
      <c r="K799" s="279">
        <f>ROUND(BP68,0)</f>
        <v>0</v>
      </c>
      <c r="L799" s="279">
        <f>ROUND(BP69,0)</f>
        <v>0</v>
      </c>
      <c r="M799" s="279">
        <f>ROUND(BP70,0)</f>
        <v>0</v>
      </c>
      <c r="N799" s="279"/>
      <c r="O799" s="279"/>
      <c r="P799" s="279">
        <f>IF(BP76&gt;0,ROUND(BP76,0),0)</f>
        <v>0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" customHeight="1" x14ac:dyDescent="0.25">
      <c r="A800" s="209" t="str">
        <f>RIGHT($C$83,3)&amp;"*"&amp;RIGHT($C$82,4)&amp;"*"&amp;BQ$55&amp;"*"&amp;"A"</f>
        <v>043*2016*8640*A</v>
      </c>
      <c r="B800" s="279"/>
      <c r="C800" s="281">
        <f>ROUND(BQ60,2)</f>
        <v>0</v>
      </c>
      <c r="D800" s="279">
        <f>ROUND(BQ61,0)</f>
        <v>0</v>
      </c>
      <c r="E800" s="279" t="e">
        <f>ROUND(BQ62,0)</f>
        <v>#DIV/0!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 t="e">
        <f>ROUND(BQ67,0)</f>
        <v>#DIV/0!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" customHeight="1" x14ac:dyDescent="0.25">
      <c r="A801" s="209" t="str">
        <f>RIGHT($C$83,3)&amp;"*"&amp;RIGHT($C$82,4)&amp;"*"&amp;BR$55&amp;"*"&amp;"A"</f>
        <v>043*2016*8650*A</v>
      </c>
      <c r="B801" s="279"/>
      <c r="C801" s="281">
        <f>ROUND(BR60,2)</f>
        <v>0</v>
      </c>
      <c r="D801" s="279">
        <f>ROUND(BR61,0)</f>
        <v>0</v>
      </c>
      <c r="E801" s="279" t="e">
        <f>ROUND(BR62,0)</f>
        <v>#DIV/0!</v>
      </c>
      <c r="F801" s="279">
        <f>ROUND(BR63,0)</f>
        <v>0</v>
      </c>
      <c r="G801" s="279">
        <f>ROUND(BR64,0)</f>
        <v>0</v>
      </c>
      <c r="H801" s="279">
        <f>ROUND(BR65,0)</f>
        <v>0</v>
      </c>
      <c r="I801" s="279">
        <f>ROUND(BR66,0)</f>
        <v>0</v>
      </c>
      <c r="J801" s="279" t="e">
        <f>ROUND(BR67,0)</f>
        <v>#DIV/0!</v>
      </c>
      <c r="K801" s="279">
        <f>ROUND(BR68,0)</f>
        <v>0</v>
      </c>
      <c r="L801" s="279">
        <f>ROUND(BR69,0)</f>
        <v>0</v>
      </c>
      <c r="M801" s="279">
        <f>ROUND(BR70,0)</f>
        <v>0</v>
      </c>
      <c r="N801" s="279"/>
      <c r="O801" s="279"/>
      <c r="P801" s="279">
        <f>IF(BR76&gt;0,ROUND(BR76,0),0)</f>
        <v>0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" customHeight="1" x14ac:dyDescent="0.25">
      <c r="A802" s="209" t="str">
        <f>RIGHT($C$83,3)&amp;"*"&amp;RIGHT($C$82,4)&amp;"*"&amp;BS$55&amp;"*"&amp;"A"</f>
        <v>043*2016*8660*A</v>
      </c>
      <c r="B802" s="279"/>
      <c r="C802" s="281">
        <f>ROUND(BS60,2)</f>
        <v>0</v>
      </c>
      <c r="D802" s="279">
        <f>ROUND(BS61,0)</f>
        <v>0</v>
      </c>
      <c r="E802" s="279" t="e">
        <f>ROUND(BS62,0)</f>
        <v>#DIV/0!</v>
      </c>
      <c r="F802" s="279">
        <f>ROUND(BS63,0)</f>
        <v>0</v>
      </c>
      <c r="G802" s="279">
        <f>ROUND(BS64,0)</f>
        <v>0</v>
      </c>
      <c r="H802" s="279">
        <f>ROUND(BS65,0)</f>
        <v>0</v>
      </c>
      <c r="I802" s="279">
        <f>ROUND(BS66,0)</f>
        <v>0</v>
      </c>
      <c r="J802" s="279" t="e">
        <f>ROUND(BS67,0)</f>
        <v>#DIV/0!</v>
      </c>
      <c r="K802" s="279">
        <f>ROUND(BS68,0)</f>
        <v>0</v>
      </c>
      <c r="L802" s="279">
        <f>ROUND(BS69,0)</f>
        <v>0</v>
      </c>
      <c r="M802" s="279">
        <f>ROUND(BS70,0)</f>
        <v>0</v>
      </c>
      <c r="N802" s="279"/>
      <c r="O802" s="279"/>
      <c r="P802" s="279">
        <f>IF(BS76&gt;0,ROUND(BS76,0),0)</f>
        <v>0</v>
      </c>
      <c r="Q802" s="279">
        <f>IF(BS77&gt;0,ROUND(BS77,0),0)</f>
        <v>0</v>
      </c>
      <c r="R802" s="279">
        <f>IF(BS78&gt;0,ROUND(BS78,0),0)</f>
        <v>0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" customHeight="1" x14ac:dyDescent="0.25">
      <c r="A803" s="209" t="str">
        <f>RIGHT($C$83,3)&amp;"*"&amp;RIGHT($C$82,4)&amp;"*"&amp;BT$55&amp;"*"&amp;"A"</f>
        <v>043*2016*8670*A</v>
      </c>
      <c r="B803" s="279"/>
      <c r="C803" s="281">
        <f>ROUND(BT60,2)</f>
        <v>0</v>
      </c>
      <c r="D803" s="279">
        <f>ROUND(BT61,0)</f>
        <v>0</v>
      </c>
      <c r="E803" s="279" t="e">
        <f>ROUND(BT62,0)</f>
        <v>#DIV/0!</v>
      </c>
      <c r="F803" s="279">
        <f>ROUND(BT63,0)</f>
        <v>0</v>
      </c>
      <c r="G803" s="279">
        <f>ROUND(BT64,0)</f>
        <v>0</v>
      </c>
      <c r="H803" s="279">
        <f>ROUND(BT65,0)</f>
        <v>0</v>
      </c>
      <c r="I803" s="279">
        <f>ROUND(BT66,0)</f>
        <v>0</v>
      </c>
      <c r="J803" s="279" t="e">
        <f>ROUND(BT67,0)</f>
        <v>#DIV/0!</v>
      </c>
      <c r="K803" s="279">
        <f>ROUND(BT68,0)</f>
        <v>0</v>
      </c>
      <c r="L803" s="279">
        <f>ROUND(BT69,0)</f>
        <v>0</v>
      </c>
      <c r="M803" s="279">
        <f>ROUND(BT70,0)</f>
        <v>0</v>
      </c>
      <c r="N803" s="279"/>
      <c r="O803" s="279"/>
      <c r="P803" s="279">
        <f>IF(BT76&gt;0,ROUND(BT76,0),0)</f>
        <v>0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" customHeight="1" x14ac:dyDescent="0.25">
      <c r="A804" s="209" t="str">
        <f>RIGHT($C$83,3)&amp;"*"&amp;RIGHT($C$82,4)&amp;"*"&amp;BU$55&amp;"*"&amp;"A"</f>
        <v>043*2016*8680*A</v>
      </c>
      <c r="B804" s="279"/>
      <c r="C804" s="281">
        <f>ROUND(BU60,2)</f>
        <v>0</v>
      </c>
      <c r="D804" s="279">
        <f>ROUND(BU61,0)</f>
        <v>0</v>
      </c>
      <c r="E804" s="279" t="e">
        <f>ROUND(BU62,0)</f>
        <v>#DIV/0!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 t="e">
        <f>ROUND(BU67,0)</f>
        <v>#DIV/0!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" customHeight="1" x14ac:dyDescent="0.25">
      <c r="A805" s="209" t="str">
        <f>RIGHT($C$83,3)&amp;"*"&amp;RIGHT($C$82,4)&amp;"*"&amp;BV$55&amp;"*"&amp;"A"</f>
        <v>043*2016*8690*A</v>
      </c>
      <c r="B805" s="279"/>
      <c r="C805" s="281">
        <f>ROUND(BV60,2)</f>
        <v>0</v>
      </c>
      <c r="D805" s="279">
        <f>ROUND(BV61,0)</f>
        <v>0</v>
      </c>
      <c r="E805" s="279" t="e">
        <f>ROUND(BV62,0)</f>
        <v>#DIV/0!</v>
      </c>
      <c r="F805" s="279">
        <f>ROUND(BV63,0)</f>
        <v>0</v>
      </c>
      <c r="G805" s="279">
        <f>ROUND(BV64,0)</f>
        <v>0</v>
      </c>
      <c r="H805" s="279">
        <f>ROUND(BV65,0)</f>
        <v>0</v>
      </c>
      <c r="I805" s="279">
        <f>ROUND(BV66,0)</f>
        <v>0</v>
      </c>
      <c r="J805" s="279" t="e">
        <f>ROUND(BV67,0)</f>
        <v>#DIV/0!</v>
      </c>
      <c r="K805" s="279">
        <f>ROUND(BV68,0)</f>
        <v>0</v>
      </c>
      <c r="L805" s="279">
        <f>ROUND(BV69,0)</f>
        <v>0</v>
      </c>
      <c r="M805" s="279">
        <f>ROUND(BV70,0)</f>
        <v>0</v>
      </c>
      <c r="N805" s="279"/>
      <c r="O805" s="279"/>
      <c r="P805" s="279">
        <f>IF(BV76&gt;0,ROUND(BV76,0),0)</f>
        <v>0</v>
      </c>
      <c r="Q805" s="279">
        <f>IF(BV77&gt;0,ROUND(BV77,0),0)</f>
        <v>0</v>
      </c>
      <c r="R805" s="279">
        <f>IF(BV78&gt;0,ROUND(BV78,0),0)</f>
        <v>0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" customHeight="1" x14ac:dyDescent="0.25">
      <c r="A806" s="209" t="str">
        <f>RIGHT($C$83,3)&amp;"*"&amp;RIGHT($C$82,4)&amp;"*"&amp;BW$55&amp;"*"&amp;"A"</f>
        <v>043*2016*8700*A</v>
      </c>
      <c r="B806" s="279"/>
      <c r="C806" s="281">
        <f>ROUND(BW60,2)</f>
        <v>0</v>
      </c>
      <c r="D806" s="279">
        <f>ROUND(BW61,0)</f>
        <v>0</v>
      </c>
      <c r="E806" s="279" t="e">
        <f>ROUND(BW62,0)</f>
        <v>#DIV/0!</v>
      </c>
      <c r="F806" s="279">
        <f>ROUND(BW63,0)</f>
        <v>0</v>
      </c>
      <c r="G806" s="279">
        <f>ROUND(BW64,0)</f>
        <v>0</v>
      </c>
      <c r="H806" s="279">
        <f>ROUND(BW65,0)</f>
        <v>0</v>
      </c>
      <c r="I806" s="279">
        <f>ROUND(BW66,0)</f>
        <v>0</v>
      </c>
      <c r="J806" s="279" t="e">
        <f>ROUND(BW67,0)</f>
        <v>#DIV/0!</v>
      </c>
      <c r="K806" s="279">
        <f>ROUND(BW68,0)</f>
        <v>0</v>
      </c>
      <c r="L806" s="279">
        <f>ROUND(BW69,0)</f>
        <v>0</v>
      </c>
      <c r="M806" s="279">
        <f>ROUND(BW70,0)</f>
        <v>0</v>
      </c>
      <c r="N806" s="279"/>
      <c r="O806" s="279"/>
      <c r="P806" s="279">
        <f>IF(BW76&gt;0,ROUND(BW76,0),0)</f>
        <v>0</v>
      </c>
      <c r="Q806" s="279">
        <f>IF(BW77&gt;0,ROUND(BW77,0),0)</f>
        <v>0</v>
      </c>
      <c r="R806" s="279">
        <f>IF(BW78&gt;0,ROUND(BW78,0),0)</f>
        <v>0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" customHeight="1" x14ac:dyDescent="0.25">
      <c r="A807" s="209" t="str">
        <f>RIGHT($C$83,3)&amp;"*"&amp;RIGHT($C$82,4)&amp;"*"&amp;BX$55&amp;"*"&amp;"A"</f>
        <v>043*2016*8710*A</v>
      </c>
      <c r="B807" s="279"/>
      <c r="C807" s="281">
        <f>ROUND(BX60,2)</f>
        <v>0</v>
      </c>
      <c r="D807" s="279">
        <f>ROUND(BX61,0)</f>
        <v>0</v>
      </c>
      <c r="E807" s="279" t="e">
        <f>ROUND(BX62,0)</f>
        <v>#DIV/0!</v>
      </c>
      <c r="F807" s="279">
        <f>ROUND(BX63,0)</f>
        <v>0</v>
      </c>
      <c r="G807" s="279">
        <f>ROUND(BX64,0)</f>
        <v>0</v>
      </c>
      <c r="H807" s="279">
        <f>ROUND(BX65,0)</f>
        <v>0</v>
      </c>
      <c r="I807" s="279">
        <f>ROUND(BX66,0)</f>
        <v>0</v>
      </c>
      <c r="J807" s="279" t="e">
        <f>ROUND(BX67,0)</f>
        <v>#DIV/0!</v>
      </c>
      <c r="K807" s="279">
        <f>ROUND(BX68,0)</f>
        <v>0</v>
      </c>
      <c r="L807" s="279">
        <f>ROUND(BX69,0)</f>
        <v>0</v>
      </c>
      <c r="M807" s="279">
        <f>ROUND(BX70,0)</f>
        <v>0</v>
      </c>
      <c r="N807" s="279"/>
      <c r="O807" s="279"/>
      <c r="P807" s="279">
        <f>IF(BX76&gt;0,ROUND(BX76,0),0)</f>
        <v>0</v>
      </c>
      <c r="Q807" s="279">
        <f>IF(BX77&gt;0,ROUND(BX77,0),0)</f>
        <v>0</v>
      </c>
      <c r="R807" s="279">
        <f>IF(BX78&gt;0,ROUND(BX78,0),0)</f>
        <v>0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" customHeight="1" x14ac:dyDescent="0.25">
      <c r="A808" s="209" t="str">
        <f>RIGHT($C$83,3)&amp;"*"&amp;RIGHT($C$82,4)&amp;"*"&amp;BY$55&amp;"*"&amp;"A"</f>
        <v>043*2016*8720*A</v>
      </c>
      <c r="B808" s="279"/>
      <c r="C808" s="281">
        <f>ROUND(BY60,2)</f>
        <v>0</v>
      </c>
      <c r="D808" s="279">
        <f>ROUND(BY61,0)</f>
        <v>0</v>
      </c>
      <c r="E808" s="279" t="e">
        <f>ROUND(BY62,0)</f>
        <v>#DIV/0!</v>
      </c>
      <c r="F808" s="279">
        <f>ROUND(BY63,0)</f>
        <v>0</v>
      </c>
      <c r="G808" s="279">
        <f>ROUND(BY64,0)</f>
        <v>0</v>
      </c>
      <c r="H808" s="279">
        <f>ROUND(BY65,0)</f>
        <v>0</v>
      </c>
      <c r="I808" s="279">
        <f>ROUND(BY66,0)</f>
        <v>0</v>
      </c>
      <c r="J808" s="279" t="e">
        <f>ROUND(BY67,0)</f>
        <v>#DIV/0!</v>
      </c>
      <c r="K808" s="279">
        <f>ROUND(BY68,0)</f>
        <v>0</v>
      </c>
      <c r="L808" s="279">
        <f>ROUND(BY69,0)</f>
        <v>0</v>
      </c>
      <c r="M808" s="279">
        <f>ROUND(BY70,0)</f>
        <v>0</v>
      </c>
      <c r="N808" s="279"/>
      <c r="O808" s="279"/>
      <c r="P808" s="279">
        <f>IF(BY76&gt;0,ROUND(BY76,0),0)</f>
        <v>0</v>
      </c>
      <c r="Q808" s="279">
        <f>IF(BY77&gt;0,ROUND(BY77,0),0)</f>
        <v>0</v>
      </c>
      <c r="R808" s="279">
        <f>IF(BY78&gt;0,ROUND(BY78,0),0)</f>
        <v>0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" customHeight="1" x14ac:dyDescent="0.25">
      <c r="A809" s="209" t="str">
        <f>RIGHT($C$83,3)&amp;"*"&amp;RIGHT($C$82,4)&amp;"*"&amp;BZ$55&amp;"*"&amp;"A"</f>
        <v>043*2016*8730*A</v>
      </c>
      <c r="B809" s="279"/>
      <c r="C809" s="281">
        <f>ROUND(BZ60,2)</f>
        <v>0</v>
      </c>
      <c r="D809" s="279">
        <f>ROUND(BZ61,0)</f>
        <v>0</v>
      </c>
      <c r="E809" s="279" t="e">
        <f>ROUND(BZ62,0)</f>
        <v>#DIV/0!</v>
      </c>
      <c r="F809" s="279">
        <f>ROUND(BZ63,0)</f>
        <v>0</v>
      </c>
      <c r="G809" s="279">
        <f>ROUND(BZ64,0)</f>
        <v>0</v>
      </c>
      <c r="H809" s="279">
        <f>ROUND(BZ65,0)</f>
        <v>0</v>
      </c>
      <c r="I809" s="279">
        <f>ROUND(BZ66,0)</f>
        <v>0</v>
      </c>
      <c r="J809" s="279" t="e">
        <f>ROUND(BZ67,0)</f>
        <v>#DIV/0!</v>
      </c>
      <c r="K809" s="279">
        <f>ROUND(BZ68,0)</f>
        <v>0</v>
      </c>
      <c r="L809" s="279">
        <f>ROUND(BZ69,0)</f>
        <v>0</v>
      </c>
      <c r="M809" s="279">
        <f>ROUND(BZ70,0)</f>
        <v>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" customHeight="1" x14ac:dyDescent="0.25">
      <c r="A810" s="209" t="str">
        <f>RIGHT($C$83,3)&amp;"*"&amp;RIGHT($C$82,4)&amp;"*"&amp;CA$55&amp;"*"&amp;"A"</f>
        <v>043*2016*8740*A</v>
      </c>
      <c r="B810" s="279"/>
      <c r="C810" s="281">
        <f>ROUND(CA60,2)</f>
        <v>0</v>
      </c>
      <c r="D810" s="279">
        <f>ROUND(CA61,0)</f>
        <v>0</v>
      </c>
      <c r="E810" s="279" t="e">
        <f>ROUND(CA62,0)</f>
        <v>#DIV/0!</v>
      </c>
      <c r="F810" s="279">
        <f>ROUND(CA63,0)</f>
        <v>0</v>
      </c>
      <c r="G810" s="279">
        <f>ROUND(CA64,0)</f>
        <v>0</v>
      </c>
      <c r="H810" s="279">
        <f>ROUND(CA65,0)</f>
        <v>0</v>
      </c>
      <c r="I810" s="279">
        <f>ROUND(CA66,0)</f>
        <v>0</v>
      </c>
      <c r="J810" s="279" t="e">
        <f>ROUND(CA67,0)</f>
        <v>#DIV/0!</v>
      </c>
      <c r="K810" s="279">
        <f>ROUND(CA68,0)</f>
        <v>0</v>
      </c>
      <c r="L810" s="279">
        <f>ROUND(CA69,0)</f>
        <v>0</v>
      </c>
      <c r="M810" s="279">
        <f>ROUND(CA70,0)</f>
        <v>0</v>
      </c>
      <c r="N810" s="279"/>
      <c r="O810" s="279"/>
      <c r="P810" s="279">
        <f>IF(CA76&gt;0,ROUND(CA76,0),0)</f>
        <v>0</v>
      </c>
      <c r="Q810" s="279">
        <f>IF(CA77&gt;0,ROUND(CA77,0),0)</f>
        <v>0</v>
      </c>
      <c r="R810" s="279">
        <f>IF(CA78&gt;0,ROUND(CA78,0),0)</f>
        <v>0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" customHeight="1" x14ac:dyDescent="0.25">
      <c r="A811" s="209" t="str">
        <f>RIGHT($C$83,3)&amp;"*"&amp;RIGHT($C$82,4)&amp;"*"&amp;CB$55&amp;"*"&amp;"A"</f>
        <v>043*2016*8770*A</v>
      </c>
      <c r="B811" s="279"/>
      <c r="C811" s="281">
        <f>ROUND(CB60,2)</f>
        <v>0</v>
      </c>
      <c r="D811" s="279">
        <f>ROUND(CB61,0)</f>
        <v>0</v>
      </c>
      <c r="E811" s="279" t="e">
        <f>ROUND(CB62,0)</f>
        <v>#DIV/0!</v>
      </c>
      <c r="F811" s="279">
        <f>ROUND(CB63,0)</f>
        <v>0</v>
      </c>
      <c r="G811" s="279">
        <f>ROUND(CB64,0)</f>
        <v>0</v>
      </c>
      <c r="H811" s="279">
        <f>ROUND(CB65,0)</f>
        <v>0</v>
      </c>
      <c r="I811" s="279">
        <f>ROUND(CB66,0)</f>
        <v>0</v>
      </c>
      <c r="J811" s="279" t="e">
        <f>ROUND(CB67,0)</f>
        <v>#DIV/0!</v>
      </c>
      <c r="K811" s="279">
        <f>ROUND(CB68,0)</f>
        <v>0</v>
      </c>
      <c r="L811" s="279">
        <f>ROUND(CB69,0)</f>
        <v>0</v>
      </c>
      <c r="M811" s="279">
        <f>ROUND(CB70,0)</f>
        <v>0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0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" customHeight="1" x14ac:dyDescent="0.25">
      <c r="A812" s="209" t="str">
        <f>RIGHT($C$83,3)&amp;"*"&amp;RIGHT($C$82,4)&amp;"*"&amp;CC$55&amp;"*"&amp;"A"</f>
        <v>043*2016*8790*A</v>
      </c>
      <c r="B812" s="279"/>
      <c r="C812" s="281">
        <f>ROUND(CC60,2)</f>
        <v>0</v>
      </c>
      <c r="D812" s="279">
        <f>ROUND(CC61,0)</f>
        <v>0</v>
      </c>
      <c r="E812" s="279" t="e">
        <f>ROUND(CC62,0)</f>
        <v>#DIV/0!</v>
      </c>
      <c r="F812" s="279">
        <f>ROUND(CC63,0)</f>
        <v>0</v>
      </c>
      <c r="G812" s="279">
        <f>ROUND(CC64,0)</f>
        <v>0</v>
      </c>
      <c r="H812" s="279">
        <f>ROUND(CC65,0)</f>
        <v>0</v>
      </c>
      <c r="I812" s="279">
        <f>ROUND(CC66,0)</f>
        <v>0</v>
      </c>
      <c r="J812" s="279" t="e">
        <f>ROUND(CC67,0)</f>
        <v>#DIV/0!</v>
      </c>
      <c r="K812" s="279">
        <f>ROUND(CC68,0)</f>
        <v>0</v>
      </c>
      <c r="L812" s="279">
        <f>ROUND(CC69,0)</f>
        <v>0</v>
      </c>
      <c r="M812" s="279">
        <f>ROUND(CC70,0)</f>
        <v>0</v>
      </c>
      <c r="N812" s="279"/>
      <c r="O812" s="279"/>
      <c r="P812" s="279">
        <f>IF(CC76&gt;0,ROUND(CC76,0),0)</f>
        <v>0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" customHeight="1" x14ac:dyDescent="0.25">
      <c r="A813" s="209" t="str">
        <f>RIGHT($C$83,3)&amp;"*"&amp;RIGHT($C$82,4)&amp;"*"&amp;"9000"&amp;"*"&amp;"A"</f>
        <v>043*2016*9000*A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0</v>
      </c>
      <c r="V813" s="280">
        <f>ROUND(CD70,0)</f>
        <v>0</v>
      </c>
      <c r="W813" s="279">
        <f>ROUND(CE72,0)</f>
        <v>0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" customHeight="1" x14ac:dyDescent="0.25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" customHeight="1" x14ac:dyDescent="0.25">
      <c r="B815" s="283" t="s">
        <v>1004</v>
      </c>
      <c r="C815" s="284">
        <f t="shared" ref="C815:K815" si="22">SUM(C734:C813)</f>
        <v>0</v>
      </c>
      <c r="D815" s="280">
        <f t="shared" si="22"/>
        <v>0</v>
      </c>
      <c r="E815" s="280" t="e">
        <f t="shared" si="22"/>
        <v>#DIV/0!</v>
      </c>
      <c r="F815" s="280">
        <f t="shared" si="22"/>
        <v>0</v>
      </c>
      <c r="G815" s="280">
        <f t="shared" si="22"/>
        <v>0</v>
      </c>
      <c r="H815" s="280">
        <f t="shared" si="22"/>
        <v>0</v>
      </c>
      <c r="I815" s="280">
        <f t="shared" si="22"/>
        <v>0</v>
      </c>
      <c r="J815" s="280" t="e">
        <f t="shared" si="22"/>
        <v>#DIV/0!</v>
      </c>
      <c r="K815" s="280">
        <f t="shared" si="22"/>
        <v>0</v>
      </c>
      <c r="L815" s="280">
        <f>SUM(L734:L813)+SUM(U734:U813)</f>
        <v>0</v>
      </c>
      <c r="M815" s="280">
        <f>SUM(M734:M813)+SUM(V734:V813)</f>
        <v>0</v>
      </c>
      <c r="N815" s="280">
        <f t="shared" ref="N815:Y815" si="23">SUM(N734:N813)</f>
        <v>0</v>
      </c>
      <c r="O815" s="280">
        <f t="shared" si="23"/>
        <v>0</v>
      </c>
      <c r="P815" s="280">
        <f t="shared" si="23"/>
        <v>0</v>
      </c>
      <c r="Q815" s="280">
        <f t="shared" si="23"/>
        <v>0</v>
      </c>
      <c r="R815" s="280">
        <f t="shared" si="23"/>
        <v>0</v>
      </c>
      <c r="S815" s="280">
        <f t="shared" si="23"/>
        <v>0</v>
      </c>
      <c r="T815" s="284">
        <f t="shared" si="23"/>
        <v>0</v>
      </c>
      <c r="U815" s="280">
        <f t="shared" si="23"/>
        <v>0</v>
      </c>
      <c r="V815" s="280">
        <f t="shared" si="23"/>
        <v>0</v>
      </c>
      <c r="W815" s="280">
        <f t="shared" si="23"/>
        <v>0</v>
      </c>
      <c r="X815" s="280">
        <f t="shared" si="23"/>
        <v>0</v>
      </c>
      <c r="Y815" s="280" t="e">
        <f t="shared" si="23"/>
        <v>#DIV/0!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" customHeight="1" x14ac:dyDescent="0.25">
      <c r="B816" s="280" t="s">
        <v>1005</v>
      </c>
      <c r="C816" s="284">
        <f>CE60</f>
        <v>0</v>
      </c>
      <c r="D816" s="280">
        <f>CE61</f>
        <v>0</v>
      </c>
      <c r="E816" s="280" t="e">
        <f>CE62</f>
        <v>#DIV/0!</v>
      </c>
      <c r="F816" s="280">
        <f>CE63</f>
        <v>0</v>
      </c>
      <c r="G816" s="280">
        <f>CE64</f>
        <v>0</v>
      </c>
      <c r="H816" s="283">
        <f>CE65</f>
        <v>0</v>
      </c>
      <c r="I816" s="283">
        <f>CE66</f>
        <v>0</v>
      </c>
      <c r="J816" s="283" t="e">
        <f>CE67</f>
        <v>#DIV/0!</v>
      </c>
      <c r="K816" s="283">
        <f>CE68</f>
        <v>0</v>
      </c>
      <c r="L816" s="283">
        <f>CE69</f>
        <v>0</v>
      </c>
      <c r="M816" s="283">
        <f>CE70</f>
        <v>0</v>
      </c>
      <c r="N816" s="280">
        <f>CE75</f>
        <v>0</v>
      </c>
      <c r="O816" s="280">
        <f>CE73</f>
        <v>0</v>
      </c>
      <c r="P816" s="280">
        <f>CE76</f>
        <v>0</v>
      </c>
      <c r="Q816" s="280">
        <f>CE77</f>
        <v>0</v>
      </c>
      <c r="R816" s="280">
        <f>CE78</f>
        <v>0</v>
      </c>
      <c r="S816" s="280">
        <f>CE79</f>
        <v>0</v>
      </c>
      <c r="T816" s="284">
        <f>CE80</f>
        <v>0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 t="e">
        <f>M716</f>
        <v>#DIV/0!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0</v>
      </c>
      <c r="E817" s="180">
        <f>C379</f>
        <v>0</v>
      </c>
      <c r="F817" s="180">
        <f>C380</f>
        <v>0</v>
      </c>
      <c r="G817" s="243">
        <f>C381</f>
        <v>0</v>
      </c>
      <c r="H817" s="243">
        <f>C382</f>
        <v>0</v>
      </c>
      <c r="I817" s="243">
        <f>C383</f>
        <v>0</v>
      </c>
      <c r="J817" s="243">
        <f>C384</f>
        <v>0</v>
      </c>
      <c r="K817" s="243">
        <f>C385</f>
        <v>0</v>
      </c>
      <c r="L817" s="243">
        <f>C386+C387+C388+C389</f>
        <v>0</v>
      </c>
      <c r="M817" s="243">
        <f>C370</f>
        <v>0</v>
      </c>
      <c r="N817" s="180">
        <f>D361</f>
        <v>0</v>
      </c>
      <c r="O817" s="180">
        <f>C359</f>
        <v>0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7" transitionEvaluation="1" transitionEntry="1" codeName="Sheet10">
    <pageSetUpPr autoPageBreaks="0" fitToPage="1"/>
  </sheetPr>
  <dimension ref="A1:CF816"/>
  <sheetViews>
    <sheetView showGridLines="0" topLeftCell="A57" zoomScale="75" workbookViewId="0">
      <selection activeCell="C85" sqref="C8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1262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1255</v>
      </c>
      <c r="C16" s="236"/>
      <c r="E16" s="237" t="s">
        <v>1254</v>
      </c>
    </row>
    <row r="17" spans="1:6" ht="12.75" customHeight="1" x14ac:dyDescent="0.25">
      <c r="A17" s="180" t="s">
        <v>1230</v>
      </c>
      <c r="C17" s="237" t="s">
        <v>1254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/>
      <c r="C48" s="248" t="e">
        <f>ROUND(((B48/CE61)*C61),0)</f>
        <v>#DIV/0!</v>
      </c>
      <c r="D48" s="248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1"/>
      <c r="T59" s="251"/>
      <c r="U59" s="185"/>
      <c r="V59" s="185"/>
      <c r="W59" s="185"/>
      <c r="X59" s="185"/>
      <c r="Y59" s="185"/>
      <c r="Z59" s="185"/>
      <c r="AA59" s="185"/>
      <c r="AB59" s="251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/>
      <c r="AZ59" s="185"/>
      <c r="BA59" s="251"/>
      <c r="BB59" s="251"/>
      <c r="BC59" s="251"/>
      <c r="BD59" s="251"/>
      <c r="BE59" s="185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2" t="s">
        <v>221</v>
      </c>
      <c r="CE60" s="254">
        <f t="shared" ref="CE60:CE71" si="0">SUM(C60:CD60)</f>
        <v>0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2" t="s">
        <v>221</v>
      </c>
      <c r="CE61" s="195">
        <f t="shared" si="0"/>
        <v>0</v>
      </c>
      <c r="CF61" s="255"/>
    </row>
    <row r="62" spans="1:84" ht="12.6" customHeight="1" x14ac:dyDescent="0.2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2" t="s">
        <v>221</v>
      </c>
      <c r="CE62" s="195" t="e">
        <f t="shared" si="0"/>
        <v>#DIV/0!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0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2" t="s">
        <v>221</v>
      </c>
      <c r="CE64" s="195">
        <f t="shared" si="0"/>
        <v>0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0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2" t="s">
        <v>221</v>
      </c>
      <c r="CE66" s="195">
        <f t="shared" si="0"/>
        <v>0</v>
      </c>
      <c r="CF66" s="255"/>
    </row>
    <row r="67" spans="1:84" ht="12.6" customHeight="1" x14ac:dyDescent="0.2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2" t="s">
        <v>221</v>
      </c>
      <c r="CE67" s="195" t="e">
        <f t="shared" si="0"/>
        <v>#DIV/0!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0</v>
      </c>
      <c r="CF68" s="255"/>
    </row>
    <row r="69" spans="1:84" ht="12.6" customHeight="1" x14ac:dyDescent="0.25">
      <c r="A69" s="171" t="s">
        <v>1263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" customHeight="1" x14ac:dyDescent="0.2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" customHeight="1" x14ac:dyDescent="0.2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5"/>
    </row>
    <row r="72" spans="1:84" ht="12.6" customHeight="1" x14ac:dyDescent="0.2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8">
        <f>+CD69+CD70-CD71</f>
        <v>0</v>
      </c>
      <c r="CE72" s="195" t="e">
        <f>SUM(CE61:CE70)-CE71</f>
        <v>#DIV/0!</v>
      </c>
      <c r="CF72" s="255"/>
    </row>
    <row r="73" spans="1:84" ht="12.6" customHeight="1" x14ac:dyDescent="0.2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" customHeight="1" x14ac:dyDescent="0.2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0</v>
      </c>
      <c r="CF74" s="255"/>
    </row>
    <row r="75" spans="1:84" ht="12.6" customHeight="1" x14ac:dyDescent="0.2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0</v>
      </c>
      <c r="CF75" s="255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0</v>
      </c>
      <c r="CF76" s="255"/>
    </row>
    <row r="77" spans="1:84" ht="12.6" customHeight="1" x14ac:dyDescent="0.2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2" t="s">
        <v>221</v>
      </c>
      <c r="CE77" s="195">
        <f t="shared" si="7"/>
        <v>0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/>
      <c r="AY78" s="252"/>
      <c r="AZ78" s="184"/>
      <c r="BA78" s="184"/>
      <c r="BB78" s="184"/>
      <c r="BC78" s="184"/>
      <c r="BD78" s="252"/>
      <c r="BE78" s="252"/>
      <c r="BF78" s="184"/>
      <c r="BG78" s="252"/>
      <c r="BH78" s="184"/>
      <c r="BI78" s="184"/>
      <c r="BJ78" s="252"/>
      <c r="BK78" s="184"/>
      <c r="BL78" s="184"/>
      <c r="BM78" s="184"/>
      <c r="BN78" s="252"/>
      <c r="BO78" s="252"/>
      <c r="BP78" s="252"/>
      <c r="BQ78" s="252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0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/>
      <c r="AY79" s="252"/>
      <c r="AZ79" s="252"/>
      <c r="BA79" s="184"/>
      <c r="BB79" s="184"/>
      <c r="BC79" s="184"/>
      <c r="BD79" s="252"/>
      <c r="BE79" s="252"/>
      <c r="BF79" s="252"/>
      <c r="BG79" s="252"/>
      <c r="BH79" s="184"/>
      <c r="BI79" s="184"/>
      <c r="BJ79" s="252"/>
      <c r="BK79" s="184"/>
      <c r="BL79" s="184"/>
      <c r="BM79" s="184"/>
      <c r="BN79" s="252"/>
      <c r="BO79" s="252"/>
      <c r="BP79" s="252"/>
      <c r="BQ79" s="252"/>
      <c r="BR79" s="252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7"/>
        <v>0</v>
      </c>
      <c r="CF79" s="195"/>
    </row>
    <row r="80" spans="1:84" ht="12.6" customHeight="1" x14ac:dyDescent="0.2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/>
      <c r="AY80" s="252"/>
      <c r="AZ80" s="252"/>
      <c r="BA80" s="252"/>
      <c r="BB80" s="184"/>
      <c r="BC80" s="184"/>
      <c r="BD80" s="252"/>
      <c r="BE80" s="252"/>
      <c r="BF80" s="252"/>
      <c r="BG80" s="252"/>
      <c r="BH80" s="184"/>
      <c r="BI80" s="184"/>
      <c r="BJ80" s="252"/>
      <c r="BK80" s="184"/>
      <c r="BL80" s="184"/>
      <c r="BM80" s="184"/>
      <c r="BN80" s="252"/>
      <c r="BO80" s="252"/>
      <c r="BP80" s="252"/>
      <c r="BQ80" s="252"/>
      <c r="BR80" s="252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0</v>
      </c>
      <c r="CF81" s="258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85" t="s">
        <v>1268</v>
      </c>
      <c r="D83" s="259"/>
      <c r="E83" s="175"/>
    </row>
    <row r="84" spans="1:84" ht="12.6" customHeight="1" x14ac:dyDescent="0.25">
      <c r="A84" s="173" t="s">
        <v>255</v>
      </c>
      <c r="B84" s="172" t="s">
        <v>256</v>
      </c>
      <c r="C84" s="227" t="s">
        <v>1269</v>
      </c>
      <c r="D84" s="259"/>
      <c r="E84" s="175"/>
    </row>
    <row r="85" spans="1:84" ht="12.6" customHeight="1" x14ac:dyDescent="0.25">
      <c r="A85" s="173" t="s">
        <v>257</v>
      </c>
      <c r="B85" s="172" t="s">
        <v>256</v>
      </c>
      <c r="C85" s="227"/>
      <c r="D85" s="205"/>
      <c r="E85" s="204"/>
    </row>
    <row r="86" spans="1:84" ht="12.6" customHeight="1" x14ac:dyDescent="0.25">
      <c r="A86" s="173" t="s">
        <v>1251</v>
      </c>
      <c r="B86" s="172"/>
      <c r="C86" s="227"/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27"/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7"/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7"/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7"/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7"/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7"/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7"/>
      <c r="D93" s="259"/>
      <c r="E93" s="175"/>
    </row>
    <row r="94" spans="1:84" ht="12.6" customHeight="1" x14ac:dyDescent="0.25">
      <c r="A94" s="173" t="s">
        <v>264</v>
      </c>
      <c r="B94" s="172" t="s">
        <v>256</v>
      </c>
      <c r="C94" s="227"/>
      <c r="D94" s="259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60" t="s">
        <v>266</v>
      </c>
      <c r="B97" s="260"/>
      <c r="C97" s="260"/>
      <c r="D97" s="260"/>
      <c r="E97" s="260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/>
      <c r="D100" s="175"/>
      <c r="E100" s="175"/>
    </row>
    <row r="101" spans="1:5" ht="12.6" customHeight="1" x14ac:dyDescent="0.25">
      <c r="A101" s="260" t="s">
        <v>269</v>
      </c>
      <c r="B101" s="260"/>
      <c r="C101" s="260"/>
      <c r="D101" s="260"/>
      <c r="E101" s="260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60" t="s">
        <v>271</v>
      </c>
      <c r="B104" s="260"/>
      <c r="C104" s="260"/>
      <c r="D104" s="260"/>
      <c r="E104" s="260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279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/>
      <c r="D115" s="174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/>
      <c r="D124" s="175"/>
      <c r="E124" s="175"/>
    </row>
    <row r="125" spans="1:5" ht="12.6" customHeight="1" x14ac:dyDescent="0.25">
      <c r="A125" s="173" t="s">
        <v>289</v>
      </c>
      <c r="B125" s="172"/>
      <c r="C125" s="18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" customHeight="1" x14ac:dyDescent="0.25">
      <c r="A129" s="173" t="s">
        <v>292</v>
      </c>
      <c r="B129" s="172" t="s">
        <v>256</v>
      </c>
      <c r="C129" s="189"/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" customHeight="1" x14ac:dyDescent="0.2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" customHeight="1" x14ac:dyDescent="0.2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" customHeight="1" x14ac:dyDescent="0.2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" customHeight="1" x14ac:dyDescent="0.2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60" t="s">
        <v>306</v>
      </c>
      <c r="B165" s="260"/>
      <c r="C165" s="260"/>
      <c r="D165" s="260"/>
      <c r="E165" s="260"/>
    </row>
    <row r="166" spans="1:5" ht="11.4" customHeight="1" x14ac:dyDescent="0.25">
      <c r="A166" s="173" t="s">
        <v>307</v>
      </c>
      <c r="B166" s="172" t="s">
        <v>256</v>
      </c>
      <c r="C166" s="189"/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/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4" customHeight="1" x14ac:dyDescent="0.25">
      <c r="A175" s="260" t="s">
        <v>314</v>
      </c>
      <c r="B175" s="260"/>
      <c r="C175" s="260"/>
      <c r="D175" s="260"/>
      <c r="E175" s="260"/>
    </row>
    <row r="176" spans="1:5" ht="11.4" customHeight="1" x14ac:dyDescent="0.25">
      <c r="A176" s="173" t="s">
        <v>315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/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4" customHeight="1" x14ac:dyDescent="0.25">
      <c r="A179" s="260" t="s">
        <v>317</v>
      </c>
      <c r="B179" s="260"/>
      <c r="C179" s="260"/>
      <c r="D179" s="260"/>
      <c r="E179" s="260"/>
    </row>
    <row r="180" spans="1:5" ht="11.4" customHeight="1" x14ac:dyDescent="0.25">
      <c r="A180" s="173" t="s">
        <v>318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/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4" customHeight="1" x14ac:dyDescent="0.25">
      <c r="A183" s="260" t="s">
        <v>320</v>
      </c>
      <c r="B183" s="260"/>
      <c r="C183" s="260"/>
      <c r="D183" s="260"/>
      <c r="E183" s="260"/>
    </row>
    <row r="184" spans="1:5" ht="11.4" customHeight="1" x14ac:dyDescent="0.25">
      <c r="A184" s="173" t="s">
        <v>321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4" customHeight="1" x14ac:dyDescent="0.25">
      <c r="A188" s="260" t="s">
        <v>323</v>
      </c>
      <c r="B188" s="260"/>
      <c r="C188" s="260"/>
      <c r="D188" s="260"/>
      <c r="E188" s="260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/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" customHeight="1" x14ac:dyDescent="0.2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" customHeight="1" x14ac:dyDescent="0.2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" customHeight="1" x14ac:dyDescent="0.2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" customHeight="1" x14ac:dyDescent="0.2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" customHeight="1" x14ac:dyDescent="0.2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" customHeight="1" x14ac:dyDescent="0.2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" customHeight="1" x14ac:dyDescent="0.2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" customHeight="1" x14ac:dyDescent="0.2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" customHeight="1" x14ac:dyDescent="0.2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2"/>
    </row>
    <row r="210" spans="1:8" ht="12.6" customHeight="1" x14ac:dyDescent="0.2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2"/>
    </row>
    <row r="211" spans="1:8" ht="12.6" customHeight="1" x14ac:dyDescent="0.25">
      <c r="A211" s="173" t="s">
        <v>334</v>
      </c>
      <c r="B211" s="174"/>
      <c r="C211" s="189"/>
      <c r="D211" s="174"/>
      <c r="E211" s="175">
        <f t="shared" si="10"/>
        <v>0</v>
      </c>
      <c r="H211" s="262"/>
    </row>
    <row r="212" spans="1:8" ht="12.6" customHeight="1" x14ac:dyDescent="0.25">
      <c r="A212" s="173" t="s">
        <v>335</v>
      </c>
      <c r="B212" s="174"/>
      <c r="C212" s="189"/>
      <c r="D212" s="174"/>
      <c r="E212" s="175">
        <f t="shared" si="10"/>
        <v>0</v>
      </c>
      <c r="H212" s="262"/>
    </row>
    <row r="213" spans="1:8" ht="12.6" customHeight="1" x14ac:dyDescent="0.25">
      <c r="A213" s="173" t="s">
        <v>336</v>
      </c>
      <c r="B213" s="174"/>
      <c r="C213" s="189"/>
      <c r="D213" s="174"/>
      <c r="E213" s="175">
        <f t="shared" si="10"/>
        <v>0</v>
      </c>
      <c r="H213" s="262"/>
    </row>
    <row r="214" spans="1:8" ht="12.6" customHeight="1" x14ac:dyDescent="0.25">
      <c r="A214" s="173" t="s">
        <v>337</v>
      </c>
      <c r="B214" s="174"/>
      <c r="C214" s="189"/>
      <c r="D214" s="174"/>
      <c r="E214" s="175">
        <f t="shared" si="10"/>
        <v>0</v>
      </c>
      <c r="H214" s="262"/>
    </row>
    <row r="215" spans="1:8" ht="12.6" customHeight="1" x14ac:dyDescent="0.25">
      <c r="A215" s="173" t="s">
        <v>338</v>
      </c>
      <c r="B215" s="174"/>
      <c r="C215" s="189"/>
      <c r="D215" s="174"/>
      <c r="E215" s="175">
        <f t="shared" si="10"/>
        <v>0</v>
      </c>
      <c r="H215" s="262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" customHeight="1" x14ac:dyDescent="0.2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60" t="s">
        <v>343</v>
      </c>
      <c r="B221" s="260"/>
      <c r="C221" s="260"/>
      <c r="D221" s="260"/>
      <c r="E221" s="260"/>
    </row>
    <row r="222" spans="1:8" ht="12.6" customHeight="1" x14ac:dyDescent="0.25">
      <c r="A222" s="173" t="s">
        <v>344</v>
      </c>
      <c r="B222" s="172" t="s">
        <v>256</v>
      </c>
      <c r="C222" s="189"/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/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" customHeight="1" x14ac:dyDescent="0.25">
      <c r="A229" s="260" t="s">
        <v>351</v>
      </c>
      <c r="B229" s="260"/>
      <c r="C229" s="260"/>
      <c r="D229" s="260"/>
      <c r="E229" s="260"/>
    </row>
    <row r="230" spans="1:5" ht="12.6" customHeight="1" x14ac:dyDescent="0.25">
      <c r="A230" s="171" t="s">
        <v>352</v>
      </c>
      <c r="B230" s="172" t="s">
        <v>256</v>
      </c>
      <c r="C230" s="189"/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/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/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" customHeight="1" x14ac:dyDescent="0.25">
      <c r="A236" s="260" t="s">
        <v>356</v>
      </c>
      <c r="B236" s="260"/>
      <c r="C236" s="260"/>
      <c r="D236" s="260"/>
      <c r="E236" s="260"/>
    </row>
    <row r="237" spans="1:5" ht="12.6" customHeight="1" x14ac:dyDescent="0.25">
      <c r="A237" s="173" t="s">
        <v>357</v>
      </c>
      <c r="B237" s="172" t="s">
        <v>256</v>
      </c>
      <c r="C237" s="189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60" t="s">
        <v>361</v>
      </c>
      <c r="B248" s="260"/>
      <c r="C248" s="260"/>
      <c r="D248" s="260"/>
      <c r="E248" s="260"/>
    </row>
    <row r="249" spans="1:5" ht="12.45" customHeight="1" x14ac:dyDescent="0.25">
      <c r="A249" s="173" t="s">
        <v>362</v>
      </c>
      <c r="B249" s="172" t="s">
        <v>256</v>
      </c>
      <c r="C249" s="189"/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25">
      <c r="A260" s="260" t="s">
        <v>372</v>
      </c>
      <c r="B260" s="260"/>
      <c r="C260" s="260"/>
      <c r="D260" s="260"/>
      <c r="E260" s="260"/>
    </row>
    <row r="261" spans="1:5" ht="12.45" customHeight="1" x14ac:dyDescent="0.25">
      <c r="A261" s="173" t="s">
        <v>362</v>
      </c>
      <c r="B261" s="172" t="s">
        <v>256</v>
      </c>
      <c r="C261" s="189"/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25">
      <c r="A265" s="260" t="s">
        <v>375</v>
      </c>
      <c r="B265" s="260"/>
      <c r="C265" s="260"/>
      <c r="D265" s="260"/>
      <c r="E265" s="260"/>
    </row>
    <row r="266" spans="1:5" ht="12.45" customHeight="1" x14ac:dyDescent="0.25">
      <c r="A266" s="173" t="s">
        <v>332</v>
      </c>
      <c r="B266" s="172" t="s">
        <v>256</v>
      </c>
      <c r="C266" s="189"/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/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0</v>
      </c>
      <c r="E276" s="175"/>
    </row>
    <row r="277" spans="1:5" ht="12.6" customHeight="1" x14ac:dyDescent="0.25">
      <c r="A277" s="260" t="s">
        <v>382</v>
      </c>
      <c r="B277" s="260"/>
      <c r="C277" s="260"/>
      <c r="D277" s="260"/>
      <c r="E277" s="260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60" t="s">
        <v>387</v>
      </c>
      <c r="B284" s="260"/>
      <c r="C284" s="260"/>
      <c r="D284" s="260"/>
      <c r="E284" s="260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60" t="s">
        <v>395</v>
      </c>
      <c r="B302" s="260"/>
      <c r="C302" s="260"/>
      <c r="D302" s="260"/>
      <c r="E302" s="260"/>
    </row>
    <row r="303" spans="1:5" ht="12.6" customHeight="1" x14ac:dyDescent="0.25">
      <c r="A303" s="173" t="s">
        <v>396</v>
      </c>
      <c r="B303" s="172" t="s">
        <v>256</v>
      </c>
      <c r="C303" s="18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" customHeight="1" x14ac:dyDescent="0.25">
      <c r="A314" s="260" t="s">
        <v>406</v>
      </c>
      <c r="B314" s="260"/>
      <c r="C314" s="260"/>
      <c r="D314" s="260"/>
      <c r="E314" s="260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" customHeight="1" x14ac:dyDescent="0.25">
      <c r="A319" s="260" t="s">
        <v>411</v>
      </c>
      <c r="B319" s="260"/>
      <c r="C319" s="260"/>
      <c r="D319" s="260"/>
      <c r="E319" s="260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/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0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/>
      <c r="D331" s="175"/>
      <c r="E331" s="175"/>
    </row>
    <row r="332" spans="1:5" ht="12.6" customHeight="1" x14ac:dyDescent="0.25">
      <c r="A332" s="173"/>
      <c r="B332" s="172"/>
      <c r="C332" s="232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0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60" t="s">
        <v>427</v>
      </c>
      <c r="B357" s="260"/>
      <c r="C357" s="260"/>
      <c r="D357" s="260"/>
      <c r="E357" s="260"/>
    </row>
    <row r="358" spans="1:5" ht="12.6" customHeight="1" x14ac:dyDescent="0.25">
      <c r="A358" s="173" t="s">
        <v>428</v>
      </c>
      <c r="B358" s="172" t="s">
        <v>256</v>
      </c>
      <c r="C358" s="189"/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/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" customHeight="1" x14ac:dyDescent="0.25">
      <c r="A361" s="260" t="s">
        <v>431</v>
      </c>
      <c r="B361" s="260"/>
      <c r="C361" s="260"/>
      <c r="D361" s="260"/>
      <c r="E361" s="260"/>
    </row>
    <row r="362" spans="1:5" ht="12.6" customHeight="1" x14ac:dyDescent="0.25">
      <c r="A362" s="173" t="s">
        <v>432</v>
      </c>
      <c r="B362" s="172" t="s">
        <v>256</v>
      </c>
      <c r="C362" s="189"/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/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/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0</v>
      </c>
      <c r="E366" s="175"/>
    </row>
    <row r="367" spans="1:5" ht="12.6" customHeight="1" x14ac:dyDescent="0.25">
      <c r="A367" s="260" t="s">
        <v>436</v>
      </c>
      <c r="B367" s="260"/>
      <c r="C367" s="260"/>
      <c r="D367" s="260"/>
      <c r="E367" s="260"/>
    </row>
    <row r="368" spans="1:5" ht="12.6" customHeight="1" x14ac:dyDescent="0.25">
      <c r="A368" s="173" t="s">
        <v>437</v>
      </c>
      <c r="B368" s="172" t="s">
        <v>256</v>
      </c>
      <c r="C368" s="189"/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/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0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60" t="s">
        <v>441</v>
      </c>
      <c r="B375" s="260"/>
      <c r="C375" s="260"/>
      <c r="D375" s="260"/>
      <c r="E375" s="260"/>
    </row>
    <row r="376" spans="1:5" ht="12.6" customHeight="1" x14ac:dyDescent="0.25">
      <c r="A376" s="173" t="s">
        <v>442</v>
      </c>
      <c r="B376" s="172" t="s">
        <v>256</v>
      </c>
      <c r="C376" s="189"/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/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/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/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/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/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/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/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/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/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/>
      <c r="D386" s="175"/>
      <c r="E386" s="175"/>
    </row>
    <row r="387" spans="1:6" ht="12.6" customHeight="1" x14ac:dyDescent="0.25">
      <c r="A387" s="171" t="s">
        <v>450</v>
      </c>
      <c r="B387" s="172"/>
      <c r="C387" s="189"/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0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/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3"/>
    </row>
    <row r="411" spans="1:5" ht="12.6" customHeight="1" x14ac:dyDescent="0.25">
      <c r="A411" s="179" t="e">
        <f>C85&amp;"   "&amp;"H-"&amp;FIXED(C84,0,TRUE)&amp;"     FYE "&amp;C83</f>
        <v>#VALUE!</v>
      </c>
      <c r="B411" s="179"/>
      <c r="C411" s="179"/>
      <c r="D411" s="179"/>
      <c r="E411" s="263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" customHeight="1" x14ac:dyDescent="0.2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" customHeight="1" x14ac:dyDescent="0.2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" customHeight="1" x14ac:dyDescent="0.2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" customHeight="1" x14ac:dyDescent="0.2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" customHeight="1" x14ac:dyDescent="0.2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" customHeight="1" x14ac:dyDescent="0.2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" customHeight="1" x14ac:dyDescent="0.2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" customHeight="1" x14ac:dyDescent="0.2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" customHeight="1" x14ac:dyDescent="0.2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" customHeight="1" x14ac:dyDescent="0.2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" customHeight="1" x14ac:dyDescent="0.2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" customHeight="1" x14ac:dyDescent="0.2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" customHeight="1" x14ac:dyDescent="0.2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" customHeight="1" x14ac:dyDescent="0.25">
      <c r="A438" s="179" t="s">
        <v>1263</v>
      </c>
      <c r="B438" s="179">
        <f>C387</f>
        <v>0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" customHeight="1" x14ac:dyDescent="0.2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" customHeight="1" x14ac:dyDescent="0.2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" customHeight="1" x14ac:dyDescent="0.2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" customHeight="1" x14ac:dyDescent="0.2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" customHeight="1" x14ac:dyDescent="0.2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0</v>
      </c>
    </row>
    <row r="453" spans="1:7" ht="12.6" customHeight="1" x14ac:dyDescent="0.25">
      <c r="A453" s="179" t="s">
        <v>168</v>
      </c>
      <c r="B453" s="179">
        <f>C232</f>
        <v>0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0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" customHeight="1" x14ac:dyDescent="0.2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" customHeight="1" x14ac:dyDescent="0.2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" customHeight="1" x14ac:dyDescent="0.2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" customHeight="1" x14ac:dyDescent="0.2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" customHeight="1" x14ac:dyDescent="0.2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" customHeight="1" x14ac:dyDescent="0.2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" customHeight="1" x14ac:dyDescent="0.2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0</v>
      </c>
    </row>
    <row r="481" spans="1:12" ht="12.6" customHeight="1" x14ac:dyDescent="0.25">
      <c r="A481" s="180" t="s">
        <v>499</v>
      </c>
      <c r="C481" s="180">
        <f>D338</f>
        <v>0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>
        <f>C85</f>
        <v>0</v>
      </c>
      <c r="B492" s="264" t="s">
        <v>1265</v>
      </c>
      <c r="C492" s="264" t="str">
        <f>RIGHT(C83,4)</f>
        <v>2015</v>
      </c>
      <c r="D492" s="264" t="s">
        <v>1265</v>
      </c>
      <c r="E492" s="264" t="str">
        <f>RIGHT(C83,4)</f>
        <v>2015</v>
      </c>
      <c r="F492" s="264" t="s">
        <v>1265</v>
      </c>
      <c r="G492" s="264" t="str">
        <f>RIGHT(C83,4)</f>
        <v>2015</v>
      </c>
      <c r="H492" s="264"/>
      <c r="K492" s="264"/>
      <c r="L492" s="264"/>
    </row>
    <row r="493" spans="1:12" ht="12.6" customHeight="1" x14ac:dyDescent="0.2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" customHeight="1" x14ac:dyDescent="0.25">
      <c r="A495" s="180" t="s">
        <v>512</v>
      </c>
      <c r="B495" s="243">
        <v>16109014</v>
      </c>
      <c r="C495" s="243" t="e">
        <f>C72</f>
        <v>#DIV/0!</v>
      </c>
      <c r="D495" s="243">
        <v>9430</v>
      </c>
      <c r="E495" s="180">
        <f>C59</f>
        <v>0</v>
      </c>
      <c r="F495" s="266">
        <f t="shared" ref="F495:G510" si="14">IF(B495=0,"",IF(D495=0,"",B495/D495))</f>
        <v>1708.2729586426299</v>
      </c>
      <c r="G495" s="267" t="e">
        <f t="shared" si="14"/>
        <v>#DIV/0!</v>
      </c>
      <c r="H495" s="268" t="e">
        <f>IF(B495=0,"",IF(C495=0,"",IF(D495=0,"",IF(E495=0,"",IF(G495/F495-1&lt;-0.25,G495/F495-1,IF(G495/F495-1&gt;0.25,G495/F495-1,""))))))</f>
        <v>#DIV/0!</v>
      </c>
      <c r="I495" s="270"/>
      <c r="K495" s="264"/>
      <c r="L495" s="264"/>
    </row>
    <row r="496" spans="1:12" ht="12.6" customHeight="1" x14ac:dyDescent="0.25">
      <c r="A496" s="180" t="s">
        <v>513</v>
      </c>
      <c r="B496" s="243">
        <v>0</v>
      </c>
      <c r="C496" s="243" t="e">
        <f>D72</f>
        <v>#DIV/0!</v>
      </c>
      <c r="D496" s="243">
        <v>0</v>
      </c>
      <c r="E496" s="180">
        <f>D59</f>
        <v>0</v>
      </c>
      <c r="F496" s="266" t="str">
        <f t="shared" si="14"/>
        <v/>
      </c>
      <c r="G496" s="266" t="e">
        <f t="shared" si="14"/>
        <v>#DIV/0!</v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514</v>
      </c>
      <c r="B497" s="243">
        <v>41784874</v>
      </c>
      <c r="C497" s="243" t="e">
        <f>E72</f>
        <v>#DIV/0!</v>
      </c>
      <c r="D497" s="243">
        <v>48942</v>
      </c>
      <c r="E497" s="180">
        <f>E59</f>
        <v>0</v>
      </c>
      <c r="F497" s="266">
        <f t="shared" si="14"/>
        <v>853.76310735155903</v>
      </c>
      <c r="G497" s="266" t="e">
        <f t="shared" si="14"/>
        <v>#DIV/0!</v>
      </c>
      <c r="H497" s="268" t="e">
        <f t="shared" si="15"/>
        <v>#DIV/0!</v>
      </c>
      <c r="I497" s="270"/>
      <c r="K497" s="264"/>
      <c r="L497" s="264"/>
    </row>
    <row r="498" spans="1:12" ht="12.6" customHeight="1" x14ac:dyDescent="0.25">
      <c r="A498" s="180" t="s">
        <v>515</v>
      </c>
      <c r="B498" s="243">
        <v>0</v>
      </c>
      <c r="C498" s="243" t="e">
        <f>F72</f>
        <v>#DIV/0!</v>
      </c>
      <c r="D498" s="243">
        <v>0</v>
      </c>
      <c r="E498" s="180">
        <f>F59</f>
        <v>0</v>
      </c>
      <c r="F498" s="266" t="str">
        <f t="shared" si="14"/>
        <v/>
      </c>
      <c r="G498" s="266" t="e">
        <f t="shared" si="14"/>
        <v>#DIV/0!</v>
      </c>
      <c r="H498" s="268" t="str">
        <f t="shared" si="15"/>
        <v/>
      </c>
      <c r="I498" s="270"/>
      <c r="K498" s="264"/>
      <c r="L498" s="264"/>
    </row>
    <row r="499" spans="1:12" ht="12.6" customHeight="1" x14ac:dyDescent="0.25">
      <c r="A499" s="180" t="s">
        <v>516</v>
      </c>
      <c r="B499" s="243">
        <v>0</v>
      </c>
      <c r="C499" s="243" t="e">
        <f>G72</f>
        <v>#DIV/0!</v>
      </c>
      <c r="D499" s="243">
        <v>0</v>
      </c>
      <c r="E499" s="180">
        <f>G59</f>
        <v>0</v>
      </c>
      <c r="F499" s="266" t="str">
        <f t="shared" si="14"/>
        <v/>
      </c>
      <c r="G499" s="266" t="e">
        <f t="shared" si="14"/>
        <v>#DIV/0!</v>
      </c>
      <c r="H499" s="268" t="str">
        <f t="shared" si="15"/>
        <v/>
      </c>
      <c r="I499" s="270"/>
      <c r="K499" s="264"/>
      <c r="L499" s="264"/>
    </row>
    <row r="500" spans="1:12" ht="12.6" customHeight="1" x14ac:dyDescent="0.25">
      <c r="A500" s="180" t="s">
        <v>517</v>
      </c>
      <c r="B500" s="243">
        <v>2945804</v>
      </c>
      <c r="C500" s="243" t="e">
        <f>H72</f>
        <v>#DIV/0!</v>
      </c>
      <c r="D500" s="243">
        <v>4243</v>
      </c>
      <c r="E500" s="180">
        <f>H59</f>
        <v>0</v>
      </c>
      <c r="F500" s="266">
        <f t="shared" si="14"/>
        <v>694.27386283290127</v>
      </c>
      <c r="G500" s="266" t="e">
        <f t="shared" si="14"/>
        <v>#DIV/0!</v>
      </c>
      <c r="H500" s="268" t="e">
        <f t="shared" si="15"/>
        <v>#DIV/0!</v>
      </c>
      <c r="I500" s="270"/>
      <c r="K500" s="264"/>
      <c r="L500" s="264"/>
    </row>
    <row r="501" spans="1:12" ht="12.6" customHeight="1" x14ac:dyDescent="0.25">
      <c r="A501" s="180" t="s">
        <v>518</v>
      </c>
      <c r="B501" s="243">
        <v>0</v>
      </c>
      <c r="C501" s="243" t="e">
        <f>I72</f>
        <v>#DIV/0!</v>
      </c>
      <c r="D501" s="243">
        <v>0</v>
      </c>
      <c r="E501" s="180">
        <f>I59</f>
        <v>0</v>
      </c>
      <c r="F501" s="266" t="str">
        <f t="shared" si="14"/>
        <v/>
      </c>
      <c r="G501" s="266" t="e">
        <f t="shared" si="14"/>
        <v>#DIV/0!</v>
      </c>
      <c r="H501" s="268" t="str">
        <f t="shared" si="15"/>
        <v/>
      </c>
      <c r="I501" s="270"/>
      <c r="K501" s="264"/>
      <c r="L501" s="264"/>
    </row>
    <row r="502" spans="1:12" ht="12.6" customHeight="1" x14ac:dyDescent="0.25">
      <c r="A502" s="180" t="s">
        <v>519</v>
      </c>
      <c r="B502" s="243">
        <v>0</v>
      </c>
      <c r="C502" s="243" t="e">
        <f>J72</f>
        <v>#DIV/0!</v>
      </c>
      <c r="D502" s="243">
        <v>0</v>
      </c>
      <c r="E502" s="180">
        <f>J59</f>
        <v>0</v>
      </c>
      <c r="F502" s="266" t="str">
        <f t="shared" si="14"/>
        <v/>
      </c>
      <c r="G502" s="266" t="e">
        <f t="shared" si="14"/>
        <v>#DIV/0!</v>
      </c>
      <c r="H502" s="268" t="str">
        <f t="shared" si="15"/>
        <v/>
      </c>
      <c r="I502" s="270"/>
      <c r="K502" s="264"/>
      <c r="L502" s="264"/>
    </row>
    <row r="503" spans="1:12" ht="12.6" customHeight="1" x14ac:dyDescent="0.25">
      <c r="A503" s="180" t="s">
        <v>520</v>
      </c>
      <c r="B503" s="243">
        <v>0</v>
      </c>
      <c r="C503" s="243" t="e">
        <f>K72</f>
        <v>#DIV/0!</v>
      </c>
      <c r="D503" s="243">
        <v>0</v>
      </c>
      <c r="E503" s="180">
        <f>K59</f>
        <v>0</v>
      </c>
      <c r="F503" s="266" t="str">
        <f t="shared" si="14"/>
        <v/>
      </c>
      <c r="G503" s="266" t="e">
        <f t="shared" si="14"/>
        <v>#DIV/0!</v>
      </c>
      <c r="H503" s="268" t="str">
        <f t="shared" si="15"/>
        <v/>
      </c>
      <c r="I503" s="270"/>
      <c r="K503" s="264"/>
      <c r="L503" s="264"/>
    </row>
    <row r="504" spans="1:12" ht="12.6" customHeight="1" x14ac:dyDescent="0.25">
      <c r="A504" s="180" t="s">
        <v>521</v>
      </c>
      <c r="B504" s="243">
        <v>0</v>
      </c>
      <c r="C504" s="243" t="e">
        <f>L72</f>
        <v>#DIV/0!</v>
      </c>
      <c r="D504" s="243">
        <v>0</v>
      </c>
      <c r="E504" s="180">
        <f>L59</f>
        <v>0</v>
      </c>
      <c r="F504" s="266" t="str">
        <f t="shared" si="14"/>
        <v/>
      </c>
      <c r="G504" s="266" t="e">
        <f t="shared" si="14"/>
        <v>#DIV/0!</v>
      </c>
      <c r="H504" s="268" t="str">
        <f t="shared" si="15"/>
        <v/>
      </c>
      <c r="I504" s="270"/>
      <c r="K504" s="264"/>
      <c r="L504" s="264"/>
    </row>
    <row r="505" spans="1:12" ht="12.6" customHeight="1" x14ac:dyDescent="0.25">
      <c r="A505" s="180" t="s">
        <v>522</v>
      </c>
      <c r="B505" s="243">
        <v>0</v>
      </c>
      <c r="C505" s="243" t="e">
        <f>M72</f>
        <v>#DIV/0!</v>
      </c>
      <c r="D505" s="243">
        <v>0</v>
      </c>
      <c r="E505" s="180">
        <f>M59</f>
        <v>0</v>
      </c>
      <c r="F505" s="266" t="str">
        <f t="shared" si="14"/>
        <v/>
      </c>
      <c r="G505" s="266" t="e">
        <f t="shared" si="14"/>
        <v>#DIV/0!</v>
      </c>
      <c r="H505" s="268" t="str">
        <f t="shared" si="15"/>
        <v/>
      </c>
      <c r="I505" s="270"/>
      <c r="K505" s="264"/>
      <c r="L505" s="264"/>
    </row>
    <row r="506" spans="1:12" ht="12.6" customHeight="1" x14ac:dyDescent="0.25">
      <c r="A506" s="180" t="s">
        <v>523</v>
      </c>
      <c r="B506" s="243">
        <v>0</v>
      </c>
      <c r="C506" s="243" t="e">
        <f>N72</f>
        <v>#DIV/0!</v>
      </c>
      <c r="D506" s="243">
        <v>0</v>
      </c>
      <c r="E506" s="180">
        <f>N59</f>
        <v>0</v>
      </c>
      <c r="F506" s="266" t="str">
        <f t="shared" si="14"/>
        <v/>
      </c>
      <c r="G506" s="266" t="e">
        <f t="shared" si="14"/>
        <v>#DIV/0!</v>
      </c>
      <c r="H506" s="268" t="str">
        <f t="shared" si="15"/>
        <v/>
      </c>
      <c r="I506" s="270"/>
      <c r="K506" s="264"/>
      <c r="L506" s="264"/>
    </row>
    <row r="507" spans="1:12" ht="12.6" customHeight="1" x14ac:dyDescent="0.25">
      <c r="A507" s="180" t="s">
        <v>524</v>
      </c>
      <c r="B507" s="243">
        <v>8566030</v>
      </c>
      <c r="C507" s="243" t="e">
        <f>O72</f>
        <v>#DIV/0!</v>
      </c>
      <c r="D507" s="243">
        <v>3648</v>
      </c>
      <c r="E507" s="180">
        <f>O59</f>
        <v>0</v>
      </c>
      <c r="F507" s="266">
        <f t="shared" si="14"/>
        <v>2348.1441885964914</v>
      </c>
      <c r="G507" s="266" t="e">
        <f t="shared" si="14"/>
        <v>#DIV/0!</v>
      </c>
      <c r="H507" s="268" t="e">
        <f t="shared" si="15"/>
        <v>#DIV/0!</v>
      </c>
      <c r="I507" s="270"/>
      <c r="K507" s="264"/>
      <c r="L507" s="264"/>
    </row>
    <row r="508" spans="1:12" ht="12.6" customHeight="1" x14ac:dyDescent="0.25">
      <c r="A508" s="180" t="s">
        <v>525</v>
      </c>
      <c r="B508" s="243">
        <v>46359899</v>
      </c>
      <c r="C508" s="243" t="e">
        <f>P72</f>
        <v>#DIV/0!</v>
      </c>
      <c r="D508" s="243">
        <v>1391652</v>
      </c>
      <c r="E508" s="180">
        <f>P59</f>
        <v>0</v>
      </c>
      <c r="F508" s="266">
        <f t="shared" si="14"/>
        <v>33.312853357017417</v>
      </c>
      <c r="G508" s="266" t="e">
        <f t="shared" si="14"/>
        <v>#DIV/0!</v>
      </c>
      <c r="H508" s="268" t="e">
        <f t="shared" si="15"/>
        <v>#DIV/0!</v>
      </c>
      <c r="I508" s="270"/>
      <c r="K508" s="264"/>
      <c r="L508" s="264"/>
    </row>
    <row r="509" spans="1:12" ht="12.6" customHeight="1" x14ac:dyDescent="0.25">
      <c r="A509" s="180" t="s">
        <v>526</v>
      </c>
      <c r="B509" s="243">
        <v>3671387</v>
      </c>
      <c r="C509" s="243" t="e">
        <f>Q72</f>
        <v>#DIV/0!</v>
      </c>
      <c r="D509" s="243">
        <v>693702</v>
      </c>
      <c r="E509" s="180">
        <f>Q59</f>
        <v>0</v>
      </c>
      <c r="F509" s="266">
        <f t="shared" si="14"/>
        <v>5.2924555500776993</v>
      </c>
      <c r="G509" s="266" t="e">
        <f t="shared" si="14"/>
        <v>#DIV/0!</v>
      </c>
      <c r="H509" s="268" t="e">
        <f t="shared" si="15"/>
        <v>#DIV/0!</v>
      </c>
      <c r="I509" s="270"/>
      <c r="K509" s="264"/>
      <c r="L509" s="264"/>
    </row>
    <row r="510" spans="1:12" ht="12.6" customHeight="1" x14ac:dyDescent="0.25">
      <c r="A510" s="180" t="s">
        <v>527</v>
      </c>
      <c r="B510" s="243">
        <v>2026281</v>
      </c>
      <c r="C510" s="243" t="e">
        <f>R72</f>
        <v>#DIV/0!</v>
      </c>
      <c r="D510" s="243">
        <v>1385678</v>
      </c>
      <c r="E510" s="180">
        <f>R59</f>
        <v>0</v>
      </c>
      <c r="F510" s="266">
        <f t="shared" si="14"/>
        <v>1.4623029304066313</v>
      </c>
      <c r="G510" s="266" t="e">
        <f t="shared" si="14"/>
        <v>#DIV/0!</v>
      </c>
      <c r="H510" s="268" t="e">
        <f t="shared" si="15"/>
        <v>#DIV/0!</v>
      </c>
      <c r="I510" s="270"/>
      <c r="K510" s="264"/>
      <c r="L510" s="264"/>
    </row>
    <row r="511" spans="1:12" ht="12.6" customHeight="1" x14ac:dyDescent="0.25">
      <c r="A511" s="180" t="s">
        <v>528</v>
      </c>
      <c r="B511" s="243">
        <v>5731579</v>
      </c>
      <c r="C511" s="243" t="e">
        <f>S72</f>
        <v>#DIV/0!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e">
        <f t="shared" si="16"/>
        <v>#DIV/0!</v>
      </c>
      <c r="H511" s="268" t="e">
        <f t="shared" si="15"/>
        <v>#DIV/0!</v>
      </c>
      <c r="I511" s="270"/>
      <c r="K511" s="264"/>
      <c r="L511" s="264"/>
    </row>
    <row r="512" spans="1:12" ht="12.6" customHeight="1" x14ac:dyDescent="0.25">
      <c r="A512" s="180" t="s">
        <v>1246</v>
      </c>
      <c r="B512" s="243">
        <v>8670551</v>
      </c>
      <c r="C512" s="243" t="e">
        <f>T72</f>
        <v>#DIV/0!</v>
      </c>
      <c r="D512" s="181" t="s">
        <v>529</v>
      </c>
      <c r="E512" s="181" t="s">
        <v>529</v>
      </c>
      <c r="F512" s="266" t="str">
        <f t="shared" si="16"/>
        <v/>
      </c>
      <c r="G512" s="266" t="e">
        <f t="shared" si="16"/>
        <v>#DIV/0!</v>
      </c>
      <c r="H512" s="268" t="e">
        <f t="shared" si="15"/>
        <v>#DIV/0!</v>
      </c>
      <c r="I512" s="270"/>
      <c r="K512" s="264"/>
      <c r="L512" s="264"/>
    </row>
    <row r="513" spans="1:12" ht="12.6" customHeight="1" x14ac:dyDescent="0.25">
      <c r="A513" s="180" t="s">
        <v>530</v>
      </c>
      <c r="B513" s="243">
        <v>15012657</v>
      </c>
      <c r="C513" s="243" t="e">
        <f>U72</f>
        <v>#DIV/0!</v>
      </c>
      <c r="D513" s="243">
        <v>1204214</v>
      </c>
      <c r="E513" s="180">
        <f>U59</f>
        <v>0</v>
      </c>
      <c r="F513" s="266">
        <f t="shared" si="16"/>
        <v>12.466768365091255</v>
      </c>
      <c r="G513" s="266" t="e">
        <f t="shared" si="16"/>
        <v>#DIV/0!</v>
      </c>
      <c r="H513" s="268" t="e">
        <f t="shared" si="15"/>
        <v>#DIV/0!</v>
      </c>
      <c r="I513" s="270"/>
      <c r="K513" s="264"/>
      <c r="L513" s="264"/>
    </row>
    <row r="514" spans="1:12" ht="12.6" customHeight="1" x14ac:dyDescent="0.25">
      <c r="A514" s="180" t="s">
        <v>531</v>
      </c>
      <c r="B514" s="243">
        <v>625057</v>
      </c>
      <c r="C514" s="243" t="e">
        <f>V72</f>
        <v>#DIV/0!</v>
      </c>
      <c r="D514" s="243">
        <v>23863</v>
      </c>
      <c r="E514" s="180">
        <f>V59</f>
        <v>0</v>
      </c>
      <c r="F514" s="266">
        <f t="shared" si="16"/>
        <v>26.193563256924946</v>
      </c>
      <c r="G514" s="266" t="e">
        <f t="shared" si="16"/>
        <v>#DIV/0!</v>
      </c>
      <c r="H514" s="268" t="e">
        <f t="shared" si="15"/>
        <v>#DIV/0!</v>
      </c>
      <c r="I514" s="270"/>
      <c r="K514" s="264"/>
      <c r="L514" s="264"/>
    </row>
    <row r="515" spans="1:12" ht="12.6" customHeight="1" x14ac:dyDescent="0.25">
      <c r="A515" s="180" t="s">
        <v>532</v>
      </c>
      <c r="B515" s="243">
        <v>3024844</v>
      </c>
      <c r="C515" s="243" t="e">
        <f>W72</f>
        <v>#DIV/0!</v>
      </c>
      <c r="D515" s="243">
        <v>136581</v>
      </c>
      <c r="E515" s="180">
        <f>W59</f>
        <v>0</v>
      </c>
      <c r="F515" s="266">
        <f t="shared" si="16"/>
        <v>22.146887195144274</v>
      </c>
      <c r="G515" s="266" t="e">
        <f t="shared" si="16"/>
        <v>#DIV/0!</v>
      </c>
      <c r="H515" s="268" t="e">
        <f t="shared" si="15"/>
        <v>#DIV/0!</v>
      </c>
      <c r="I515" s="270"/>
      <c r="K515" s="264"/>
      <c r="L515" s="264"/>
    </row>
    <row r="516" spans="1:12" ht="12.6" customHeight="1" x14ac:dyDescent="0.25">
      <c r="A516" s="180" t="s">
        <v>533</v>
      </c>
      <c r="B516" s="243">
        <v>2350447</v>
      </c>
      <c r="C516" s="243" t="e">
        <f>X72</f>
        <v>#DIV/0!</v>
      </c>
      <c r="D516" s="243">
        <v>138430</v>
      </c>
      <c r="E516" s="180">
        <f>X59</f>
        <v>0</v>
      </c>
      <c r="F516" s="266">
        <f t="shared" si="16"/>
        <v>16.979318066893015</v>
      </c>
      <c r="G516" s="266" t="e">
        <f t="shared" si="16"/>
        <v>#DIV/0!</v>
      </c>
      <c r="H516" s="268" t="e">
        <f t="shared" si="15"/>
        <v>#DIV/0!</v>
      </c>
      <c r="I516" s="270"/>
      <c r="K516" s="264"/>
      <c r="L516" s="264"/>
    </row>
    <row r="517" spans="1:12" ht="12.6" customHeight="1" x14ac:dyDescent="0.25">
      <c r="A517" s="180" t="s">
        <v>534</v>
      </c>
      <c r="B517" s="243">
        <v>8956392</v>
      </c>
      <c r="C517" s="243" t="e">
        <f>Y72</f>
        <v>#DIV/0!</v>
      </c>
      <c r="D517" s="243">
        <v>146839</v>
      </c>
      <c r="E517" s="180">
        <f>Y59</f>
        <v>0</v>
      </c>
      <c r="F517" s="266">
        <f t="shared" si="16"/>
        <v>60.994640388452659</v>
      </c>
      <c r="G517" s="266" t="e">
        <f t="shared" si="16"/>
        <v>#DIV/0!</v>
      </c>
      <c r="H517" s="268" t="e">
        <f t="shared" si="15"/>
        <v>#DIV/0!</v>
      </c>
      <c r="I517" s="270"/>
      <c r="K517" s="264"/>
      <c r="L517" s="264"/>
    </row>
    <row r="518" spans="1:12" ht="12.6" customHeight="1" x14ac:dyDescent="0.25">
      <c r="A518" s="180" t="s">
        <v>535</v>
      </c>
      <c r="B518" s="243">
        <v>17585421</v>
      </c>
      <c r="C518" s="243" t="e">
        <f>Z72</f>
        <v>#DIV/0!</v>
      </c>
      <c r="D518" s="243">
        <v>24260</v>
      </c>
      <c r="E518" s="180">
        <f>Z59</f>
        <v>0</v>
      </c>
      <c r="F518" s="266">
        <f t="shared" si="16"/>
        <v>724.87308326463312</v>
      </c>
      <c r="G518" s="266" t="e">
        <f t="shared" si="16"/>
        <v>#DIV/0!</v>
      </c>
      <c r="H518" s="268" t="e">
        <f t="shared" si="15"/>
        <v>#DIV/0!</v>
      </c>
      <c r="I518" s="270"/>
      <c r="K518" s="264"/>
      <c r="L518" s="264"/>
    </row>
    <row r="519" spans="1:12" ht="12.6" customHeight="1" x14ac:dyDescent="0.25">
      <c r="A519" s="180" t="s">
        <v>536</v>
      </c>
      <c r="B519" s="243">
        <v>2093570</v>
      </c>
      <c r="C519" s="243" t="e">
        <f>AA72</f>
        <v>#DIV/0!</v>
      </c>
      <c r="D519" s="243">
        <v>38874.47</v>
      </c>
      <c r="E519" s="180">
        <f>AA59</f>
        <v>0</v>
      </c>
      <c r="F519" s="266">
        <f t="shared" si="16"/>
        <v>53.854624899066145</v>
      </c>
      <c r="G519" s="266" t="e">
        <f t="shared" si="16"/>
        <v>#DIV/0!</v>
      </c>
      <c r="H519" s="268" t="e">
        <f t="shared" si="15"/>
        <v>#DIV/0!</v>
      </c>
      <c r="I519" s="270"/>
      <c r="K519" s="264"/>
      <c r="L519" s="264"/>
    </row>
    <row r="520" spans="1:12" ht="12.6" customHeight="1" x14ac:dyDescent="0.25">
      <c r="A520" s="180" t="s">
        <v>537</v>
      </c>
      <c r="B520" s="243">
        <v>11973528</v>
      </c>
      <c r="C520" s="243" t="e">
        <f>AB72</f>
        <v>#DIV/0!</v>
      </c>
      <c r="D520" s="181" t="s">
        <v>529</v>
      </c>
      <c r="E520" s="181" t="s">
        <v>529</v>
      </c>
      <c r="F520" s="266" t="str">
        <f t="shared" si="16"/>
        <v/>
      </c>
      <c r="G520" s="266" t="e">
        <f t="shared" si="16"/>
        <v>#DIV/0!</v>
      </c>
      <c r="H520" s="268" t="e">
        <f t="shared" si="15"/>
        <v>#DIV/0!</v>
      </c>
      <c r="I520" s="270"/>
      <c r="K520" s="264"/>
      <c r="L520" s="264"/>
    </row>
    <row r="521" spans="1:12" ht="12.6" customHeight="1" x14ac:dyDescent="0.25">
      <c r="A521" s="180" t="s">
        <v>538</v>
      </c>
      <c r="B521" s="243">
        <v>2657104</v>
      </c>
      <c r="C521" s="243" t="e">
        <f>AC72</f>
        <v>#DIV/0!</v>
      </c>
      <c r="D521" s="243">
        <v>0</v>
      </c>
      <c r="E521" s="180">
        <f>AC59</f>
        <v>0</v>
      </c>
      <c r="F521" s="266" t="str">
        <f t="shared" si="16"/>
        <v/>
      </c>
      <c r="G521" s="266" t="e">
        <f t="shared" si="16"/>
        <v>#DIV/0!</v>
      </c>
      <c r="H521" s="268" t="e">
        <f t="shared" si="15"/>
        <v>#DIV/0!</v>
      </c>
      <c r="I521" s="270"/>
      <c r="K521" s="264"/>
      <c r="L521" s="264"/>
    </row>
    <row r="522" spans="1:12" ht="12.6" customHeight="1" x14ac:dyDescent="0.25">
      <c r="A522" s="180" t="s">
        <v>539</v>
      </c>
      <c r="B522" s="243">
        <v>564627</v>
      </c>
      <c r="C522" s="243" t="e">
        <f>AD72</f>
        <v>#DIV/0!</v>
      </c>
      <c r="D522" s="243">
        <v>0</v>
      </c>
      <c r="E522" s="180">
        <f>AD59</f>
        <v>0</v>
      </c>
      <c r="F522" s="266" t="str">
        <f t="shared" si="16"/>
        <v/>
      </c>
      <c r="G522" s="266" t="e">
        <f t="shared" si="16"/>
        <v>#DIV/0!</v>
      </c>
      <c r="H522" s="268" t="e">
        <f t="shared" si="15"/>
        <v>#DIV/0!</v>
      </c>
      <c r="I522" s="270"/>
      <c r="K522" s="264"/>
      <c r="L522" s="264"/>
    </row>
    <row r="523" spans="1:12" ht="12.6" customHeight="1" x14ac:dyDescent="0.25">
      <c r="A523" s="180" t="s">
        <v>540</v>
      </c>
      <c r="B523" s="243">
        <v>2474179</v>
      </c>
      <c r="C523" s="243" t="e">
        <f>AE72</f>
        <v>#DIV/0!</v>
      </c>
      <c r="D523" s="243">
        <v>0</v>
      </c>
      <c r="E523" s="180">
        <f>AE59</f>
        <v>0</v>
      </c>
      <c r="F523" s="266" t="str">
        <f t="shared" si="16"/>
        <v/>
      </c>
      <c r="G523" s="266" t="e">
        <f t="shared" si="16"/>
        <v>#DIV/0!</v>
      </c>
      <c r="H523" s="268" t="e">
        <f t="shared" si="15"/>
        <v>#DIV/0!</v>
      </c>
      <c r="I523" s="270"/>
      <c r="K523" s="264"/>
      <c r="L523" s="264"/>
    </row>
    <row r="524" spans="1:12" ht="12.6" customHeight="1" x14ac:dyDescent="0.25">
      <c r="A524" s="180" t="s">
        <v>541</v>
      </c>
      <c r="B524" s="243">
        <v>3972673</v>
      </c>
      <c r="C524" s="243" t="e">
        <f>AF72</f>
        <v>#DIV/0!</v>
      </c>
      <c r="D524" s="243">
        <v>32902</v>
      </c>
      <c r="E524" s="180">
        <f>AF59</f>
        <v>0</v>
      </c>
      <c r="F524" s="266">
        <f t="shared" si="16"/>
        <v>120.74259923408911</v>
      </c>
      <c r="G524" s="266" t="e">
        <f t="shared" si="16"/>
        <v>#DIV/0!</v>
      </c>
      <c r="H524" s="268" t="e">
        <f t="shared" si="15"/>
        <v>#DIV/0!</v>
      </c>
      <c r="I524" s="270"/>
      <c r="K524" s="264"/>
      <c r="L524" s="264"/>
    </row>
    <row r="525" spans="1:12" ht="12.6" customHeight="1" x14ac:dyDescent="0.25">
      <c r="A525" s="180" t="s">
        <v>542</v>
      </c>
      <c r="B525" s="243">
        <v>11843440</v>
      </c>
      <c r="C525" s="243" t="e">
        <f>AG72</f>
        <v>#DIV/0!</v>
      </c>
      <c r="D525" s="243">
        <v>44098</v>
      </c>
      <c r="E525" s="180">
        <f>AG59</f>
        <v>0</v>
      </c>
      <c r="F525" s="266">
        <f t="shared" si="16"/>
        <v>268.5709102453626</v>
      </c>
      <c r="G525" s="266" t="e">
        <f t="shared" si="16"/>
        <v>#DIV/0!</v>
      </c>
      <c r="H525" s="268" t="e">
        <f t="shared" si="15"/>
        <v>#DIV/0!</v>
      </c>
      <c r="I525" s="270"/>
      <c r="K525" s="264"/>
      <c r="L525" s="264"/>
    </row>
    <row r="526" spans="1:12" ht="12.6" customHeight="1" x14ac:dyDescent="0.25">
      <c r="A526" s="180" t="s">
        <v>543</v>
      </c>
      <c r="B526" s="243">
        <v>0</v>
      </c>
      <c r="C526" s="243" t="e">
        <f>AH72</f>
        <v>#DIV/0!</v>
      </c>
      <c r="D526" s="243">
        <v>0</v>
      </c>
      <c r="E526" s="180">
        <f>AH59</f>
        <v>0</v>
      </c>
      <c r="F526" s="266" t="str">
        <f t="shared" si="16"/>
        <v/>
      </c>
      <c r="G526" s="266" t="e">
        <f t="shared" si="16"/>
        <v>#DIV/0!</v>
      </c>
      <c r="H526" s="268" t="str">
        <f t="shared" si="15"/>
        <v/>
      </c>
      <c r="I526" s="270"/>
      <c r="K526" s="264"/>
      <c r="L526" s="264"/>
    </row>
    <row r="527" spans="1:12" ht="12.6" customHeight="1" x14ac:dyDescent="0.25">
      <c r="A527" s="180" t="s">
        <v>544</v>
      </c>
      <c r="B527" s="243">
        <v>0</v>
      </c>
      <c r="C527" s="243" t="e">
        <f>AI72</f>
        <v>#DIV/0!</v>
      </c>
      <c r="D527" s="243">
        <v>0</v>
      </c>
      <c r="E527" s="180">
        <f>AI59</f>
        <v>0</v>
      </c>
      <c r="F527" s="266" t="str">
        <f t="shared" ref="F527:G539" si="17">IF(B527=0,"",IF(D527=0,"",B527/D527))</f>
        <v/>
      </c>
      <c r="G527" s="266" t="e">
        <f t="shared" si="17"/>
        <v>#DIV/0!</v>
      </c>
      <c r="H527" s="268" t="str">
        <f t="shared" si="15"/>
        <v/>
      </c>
      <c r="I527" s="270"/>
      <c r="K527" s="264"/>
      <c r="L527" s="264"/>
    </row>
    <row r="528" spans="1:12" ht="12.6" customHeight="1" x14ac:dyDescent="0.25">
      <c r="A528" s="180" t="s">
        <v>545</v>
      </c>
      <c r="B528" s="243">
        <v>2123212</v>
      </c>
      <c r="C528" s="243" t="e">
        <f>AJ72</f>
        <v>#DIV/0!</v>
      </c>
      <c r="D528" s="243">
        <v>23069</v>
      </c>
      <c r="E528" s="180">
        <f>AJ59</f>
        <v>0</v>
      </c>
      <c r="F528" s="266">
        <f t="shared" si="17"/>
        <v>92.037452858814859</v>
      </c>
      <c r="G528" s="266" t="e">
        <f t="shared" si="17"/>
        <v>#DIV/0!</v>
      </c>
      <c r="H528" s="268" t="e">
        <f t="shared" si="15"/>
        <v>#DIV/0!</v>
      </c>
      <c r="I528" s="270"/>
      <c r="K528" s="264"/>
      <c r="L528" s="264"/>
    </row>
    <row r="529" spans="1:12" ht="12.6" customHeight="1" x14ac:dyDescent="0.25">
      <c r="A529" s="180" t="s">
        <v>546</v>
      </c>
      <c r="B529" s="243">
        <v>468609</v>
      </c>
      <c r="C529" s="243" t="e">
        <f>AK72</f>
        <v>#DIV/0!</v>
      </c>
      <c r="D529" s="243">
        <v>0</v>
      </c>
      <c r="E529" s="180">
        <f>AK59</f>
        <v>0</v>
      </c>
      <c r="F529" s="266" t="str">
        <f t="shared" si="17"/>
        <v/>
      </c>
      <c r="G529" s="266" t="e">
        <f t="shared" si="17"/>
        <v>#DIV/0!</v>
      </c>
      <c r="H529" s="268" t="e">
        <f t="shared" si="15"/>
        <v>#DIV/0!</v>
      </c>
      <c r="I529" s="270"/>
      <c r="K529" s="264"/>
      <c r="L529" s="264"/>
    </row>
    <row r="530" spans="1:12" ht="12.6" customHeight="1" x14ac:dyDescent="0.25">
      <c r="A530" s="180" t="s">
        <v>547</v>
      </c>
      <c r="B530" s="243">
        <v>392840</v>
      </c>
      <c r="C530" s="243" t="e">
        <f>AL72</f>
        <v>#DIV/0!</v>
      </c>
      <c r="D530" s="243">
        <v>0</v>
      </c>
      <c r="E530" s="180">
        <f>AL59</f>
        <v>0</v>
      </c>
      <c r="F530" s="266" t="str">
        <f t="shared" si="17"/>
        <v/>
      </c>
      <c r="G530" s="266" t="e">
        <f t="shared" si="17"/>
        <v>#DIV/0!</v>
      </c>
      <c r="H530" s="268" t="e">
        <f t="shared" si="15"/>
        <v>#DIV/0!</v>
      </c>
      <c r="I530" s="270"/>
      <c r="K530" s="264"/>
      <c r="L530" s="264"/>
    </row>
    <row r="531" spans="1:12" ht="12.6" customHeight="1" x14ac:dyDescent="0.25">
      <c r="A531" s="180" t="s">
        <v>548</v>
      </c>
      <c r="B531" s="243">
        <v>0</v>
      </c>
      <c r="C531" s="243" t="e">
        <f>AM72</f>
        <v>#DIV/0!</v>
      </c>
      <c r="D531" s="243">
        <v>0</v>
      </c>
      <c r="E531" s="180">
        <f>AM59</f>
        <v>0</v>
      </c>
      <c r="F531" s="266" t="str">
        <f t="shared" si="17"/>
        <v/>
      </c>
      <c r="G531" s="266" t="e">
        <f t="shared" si="17"/>
        <v>#DIV/0!</v>
      </c>
      <c r="H531" s="268" t="str">
        <f t="shared" si="15"/>
        <v/>
      </c>
      <c r="I531" s="270"/>
      <c r="K531" s="264"/>
      <c r="L531" s="264"/>
    </row>
    <row r="532" spans="1:12" ht="12.6" customHeight="1" x14ac:dyDescent="0.25">
      <c r="A532" s="180" t="s">
        <v>1247</v>
      </c>
      <c r="B532" s="243">
        <v>0</v>
      </c>
      <c r="C532" s="243" t="e">
        <f>AN72</f>
        <v>#DIV/0!</v>
      </c>
      <c r="D532" s="243">
        <v>0</v>
      </c>
      <c r="E532" s="180">
        <f>AN59</f>
        <v>0</v>
      </c>
      <c r="F532" s="266" t="str">
        <f t="shared" si="17"/>
        <v/>
      </c>
      <c r="G532" s="266" t="e">
        <f t="shared" si="17"/>
        <v>#DIV/0!</v>
      </c>
      <c r="H532" s="268" t="str">
        <f t="shared" si="15"/>
        <v/>
      </c>
      <c r="I532" s="270"/>
      <c r="K532" s="264"/>
      <c r="L532" s="264"/>
    </row>
    <row r="533" spans="1:12" ht="12.6" customHeight="1" x14ac:dyDescent="0.25">
      <c r="A533" s="180" t="s">
        <v>549</v>
      </c>
      <c r="B533" s="243">
        <v>0</v>
      </c>
      <c r="C533" s="243" t="e">
        <f>AO72</f>
        <v>#DIV/0!</v>
      </c>
      <c r="D533" s="243">
        <v>0</v>
      </c>
      <c r="E533" s="180">
        <f>AO59</f>
        <v>0</v>
      </c>
      <c r="F533" s="266" t="str">
        <f t="shared" si="17"/>
        <v/>
      </c>
      <c r="G533" s="266" t="e">
        <f t="shared" si="17"/>
        <v>#DIV/0!</v>
      </c>
      <c r="H533" s="268" t="str">
        <f t="shared" si="15"/>
        <v/>
      </c>
      <c r="I533" s="270"/>
      <c r="K533" s="264"/>
      <c r="L533" s="264"/>
    </row>
    <row r="534" spans="1:12" ht="12.6" customHeight="1" x14ac:dyDescent="0.25">
      <c r="A534" s="180" t="s">
        <v>550</v>
      </c>
      <c r="B534" s="243">
        <v>52726844</v>
      </c>
      <c r="C534" s="243" t="e">
        <f>AP72</f>
        <v>#DIV/0!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e">
        <f t="shared" si="17"/>
        <v>#DIV/0!</v>
      </c>
      <c r="H534" s="268" t="e">
        <f t="shared" si="15"/>
        <v>#DIV/0!</v>
      </c>
      <c r="I534" s="270"/>
      <c r="K534" s="264"/>
      <c r="L534" s="264"/>
    </row>
    <row r="535" spans="1:12" ht="12.6" customHeight="1" x14ac:dyDescent="0.25">
      <c r="A535" s="180" t="s">
        <v>551</v>
      </c>
      <c r="B535" s="243">
        <v>0</v>
      </c>
      <c r="C535" s="243" t="e">
        <f>AQ72</f>
        <v>#DIV/0!</v>
      </c>
      <c r="D535" s="243">
        <v>0</v>
      </c>
      <c r="E535" s="180">
        <f>AQ59</f>
        <v>0</v>
      </c>
      <c r="F535" s="266" t="str">
        <f t="shared" si="17"/>
        <v/>
      </c>
      <c r="G535" s="266" t="e">
        <f t="shared" si="17"/>
        <v>#DIV/0!</v>
      </c>
      <c r="H535" s="268" t="str">
        <f t="shared" si="15"/>
        <v/>
      </c>
      <c r="I535" s="270"/>
      <c r="K535" s="264"/>
      <c r="L535" s="264"/>
    </row>
    <row r="536" spans="1:12" ht="12.6" customHeight="1" x14ac:dyDescent="0.25">
      <c r="A536" s="180" t="s">
        <v>552</v>
      </c>
      <c r="B536" s="243">
        <v>0</v>
      </c>
      <c r="C536" s="243" t="e">
        <f>AR72</f>
        <v>#DIV/0!</v>
      </c>
      <c r="D536" s="243">
        <v>0</v>
      </c>
      <c r="E536" s="180">
        <f>AR59</f>
        <v>0</v>
      </c>
      <c r="F536" s="266" t="str">
        <f t="shared" si="17"/>
        <v/>
      </c>
      <c r="G536" s="266" t="e">
        <f t="shared" si="17"/>
        <v>#DIV/0!</v>
      </c>
      <c r="H536" s="268" t="str">
        <f t="shared" si="15"/>
        <v/>
      </c>
      <c r="I536" s="270"/>
      <c r="K536" s="264"/>
      <c r="L536" s="264"/>
    </row>
    <row r="537" spans="1:12" ht="12.6" customHeight="1" x14ac:dyDescent="0.25">
      <c r="A537" s="180" t="s">
        <v>553</v>
      </c>
      <c r="B537" s="243">
        <v>0</v>
      </c>
      <c r="C537" s="243" t="e">
        <f>AS72</f>
        <v>#DIV/0!</v>
      </c>
      <c r="D537" s="243">
        <v>0</v>
      </c>
      <c r="E537" s="180">
        <f>AS59</f>
        <v>0</v>
      </c>
      <c r="F537" s="266" t="str">
        <f t="shared" si="17"/>
        <v/>
      </c>
      <c r="G537" s="266" t="e">
        <f t="shared" si="17"/>
        <v>#DIV/0!</v>
      </c>
      <c r="H537" s="268" t="str">
        <f t="shared" si="15"/>
        <v/>
      </c>
      <c r="I537" s="270"/>
      <c r="K537" s="264"/>
      <c r="L537" s="264"/>
    </row>
    <row r="538" spans="1:12" ht="12.6" customHeight="1" x14ac:dyDescent="0.25">
      <c r="A538" s="180" t="s">
        <v>554</v>
      </c>
      <c r="B538" s="243">
        <v>0</v>
      </c>
      <c r="C538" s="243" t="e">
        <f>AT72</f>
        <v>#DIV/0!</v>
      </c>
      <c r="D538" s="243">
        <v>0</v>
      </c>
      <c r="E538" s="180">
        <f>AT59</f>
        <v>0</v>
      </c>
      <c r="F538" s="266" t="str">
        <f t="shared" si="17"/>
        <v/>
      </c>
      <c r="G538" s="266" t="e">
        <f t="shared" si="17"/>
        <v>#DIV/0!</v>
      </c>
      <c r="H538" s="268" t="str">
        <f t="shared" si="15"/>
        <v/>
      </c>
      <c r="I538" s="270"/>
      <c r="K538" s="264"/>
      <c r="L538" s="264"/>
    </row>
    <row r="539" spans="1:12" ht="12.6" customHeight="1" x14ac:dyDescent="0.25">
      <c r="A539" s="180" t="s">
        <v>555</v>
      </c>
      <c r="B539" s="243">
        <v>0</v>
      </c>
      <c r="C539" s="243" t="e">
        <f>AU72</f>
        <v>#DIV/0!</v>
      </c>
      <c r="D539" s="243">
        <v>0</v>
      </c>
      <c r="E539" s="180">
        <f>AU59</f>
        <v>0</v>
      </c>
      <c r="F539" s="266" t="str">
        <f t="shared" si="17"/>
        <v/>
      </c>
      <c r="G539" s="266" t="e">
        <f t="shared" si="17"/>
        <v>#DIV/0!</v>
      </c>
      <c r="H539" s="268" t="str">
        <f t="shared" si="15"/>
        <v/>
      </c>
      <c r="I539" s="270"/>
      <c r="K539" s="264"/>
      <c r="L539" s="264"/>
    </row>
    <row r="540" spans="1:12" ht="12.6" customHeight="1" x14ac:dyDescent="0.25">
      <c r="A540" s="180" t="s">
        <v>556</v>
      </c>
      <c r="B540" s="243">
        <v>1983283</v>
      </c>
      <c r="C540" s="243" t="e">
        <f>AV72</f>
        <v>#DIV/0!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" customHeight="1" x14ac:dyDescent="0.25">
      <c r="A541" s="180" t="s">
        <v>1248</v>
      </c>
      <c r="B541" s="243">
        <v>96382</v>
      </c>
      <c r="C541" s="243" t="e">
        <f>AW72</f>
        <v>#DIV/0!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557</v>
      </c>
      <c r="B542" s="243">
        <v>0</v>
      </c>
      <c r="C542" s="243" t="e">
        <f>AX72</f>
        <v>#DIV/0!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558</v>
      </c>
      <c r="B543" s="243">
        <v>646580</v>
      </c>
      <c r="C543" s="243" t="e">
        <f>AY72</f>
        <v>#DIV/0!</v>
      </c>
      <c r="D543" s="243">
        <v>285759</v>
      </c>
      <c r="E543" s="180">
        <f>AY59</f>
        <v>0</v>
      </c>
      <c r="F543" s="266">
        <f t="shared" ref="F543:G549" si="18">IF(B543=0,"",IF(D543=0,"",B543/D543))</f>
        <v>2.2626758912230236</v>
      </c>
      <c r="G543" s="266" t="e">
        <f t="shared" si="18"/>
        <v>#DIV/0!</v>
      </c>
      <c r="H543" s="268" t="e">
        <f t="shared" si="15"/>
        <v>#DIV/0!</v>
      </c>
      <c r="I543" s="270"/>
      <c r="K543" s="264"/>
      <c r="L543" s="264"/>
    </row>
    <row r="544" spans="1:12" ht="12.6" customHeight="1" x14ac:dyDescent="0.25">
      <c r="A544" s="180" t="s">
        <v>559</v>
      </c>
      <c r="B544" s="243">
        <v>4466226</v>
      </c>
      <c r="C544" s="243" t="e">
        <f>AZ72</f>
        <v>#DIV/0!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e">
        <f t="shared" si="18"/>
        <v>#DIV/0!</v>
      </c>
      <c r="H544" s="268" t="e">
        <f t="shared" si="15"/>
        <v>#DIV/0!</v>
      </c>
      <c r="I544" s="270"/>
      <c r="K544" s="264"/>
      <c r="L544" s="264"/>
    </row>
    <row r="545" spans="1:13" ht="12.6" customHeight="1" x14ac:dyDescent="0.25">
      <c r="A545" s="180" t="s">
        <v>560</v>
      </c>
      <c r="B545" s="243">
        <v>276882</v>
      </c>
      <c r="C545" s="243" t="e">
        <f>BA72</f>
        <v>#DIV/0!</v>
      </c>
      <c r="D545" s="243">
        <v>0</v>
      </c>
      <c r="E545" s="180">
        <f>BA59</f>
        <v>0</v>
      </c>
      <c r="F545" s="266" t="str">
        <f t="shared" si="18"/>
        <v/>
      </c>
      <c r="G545" s="266" t="e">
        <f t="shared" si="18"/>
        <v>#DIV/0!</v>
      </c>
      <c r="H545" s="268" t="e">
        <f t="shared" si="15"/>
        <v>#DIV/0!</v>
      </c>
      <c r="I545" s="270"/>
      <c r="K545" s="264"/>
      <c r="L545" s="264"/>
    </row>
    <row r="546" spans="1:13" ht="12.6" customHeight="1" x14ac:dyDescent="0.25">
      <c r="A546" s="180" t="s">
        <v>561</v>
      </c>
      <c r="B546" s="243">
        <v>2219789</v>
      </c>
      <c r="C546" s="243" t="e">
        <f>BB72</f>
        <v>#DIV/0!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" customHeight="1" x14ac:dyDescent="0.25">
      <c r="A547" s="180" t="s">
        <v>562</v>
      </c>
      <c r="B547" s="243">
        <v>0</v>
      </c>
      <c r="C547" s="243" t="e">
        <f>BC72</f>
        <v>#DIV/0!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563</v>
      </c>
      <c r="B548" s="243">
        <v>1192055</v>
      </c>
      <c r="C548" s="243" t="e">
        <f>BD72</f>
        <v>#DIV/0!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564</v>
      </c>
      <c r="B549" s="243">
        <v>9757658</v>
      </c>
      <c r="C549" s="243" t="e">
        <f>BE72</f>
        <v>#DIV/0!</v>
      </c>
      <c r="D549" s="243">
        <v>564884</v>
      </c>
      <c r="E549" s="180">
        <f>BE59</f>
        <v>0</v>
      </c>
      <c r="F549" s="266">
        <f t="shared" si="18"/>
        <v>17.27373761692666</v>
      </c>
      <c r="G549" s="266" t="e">
        <f t="shared" si="18"/>
        <v>#DIV/0!</v>
      </c>
      <c r="H549" s="268" t="e">
        <f t="shared" si="15"/>
        <v>#DIV/0!</v>
      </c>
      <c r="I549" s="270"/>
      <c r="K549" s="264"/>
      <c r="L549" s="264"/>
    </row>
    <row r="550" spans="1:13" ht="12.6" customHeight="1" x14ac:dyDescent="0.25">
      <c r="A550" s="180" t="s">
        <v>565</v>
      </c>
      <c r="B550" s="243">
        <v>4700501</v>
      </c>
      <c r="C550" s="243" t="e">
        <f>BF72</f>
        <v>#DIV/0!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" customHeight="1" x14ac:dyDescent="0.25">
      <c r="A551" s="180" t="s">
        <v>566</v>
      </c>
      <c r="B551" s="243">
        <v>610351</v>
      </c>
      <c r="C551" s="243" t="e">
        <f>BG72</f>
        <v>#DIV/0!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" customHeight="1" x14ac:dyDescent="0.25">
      <c r="A552" s="180" t="s">
        <v>567</v>
      </c>
      <c r="B552" s="243">
        <v>28930273</v>
      </c>
      <c r="C552" s="243" t="e">
        <f>BH72</f>
        <v>#DIV/0!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568</v>
      </c>
      <c r="B553" s="243">
        <v>-11751</v>
      </c>
      <c r="C553" s="243" t="e">
        <f>BI72</f>
        <v>#DIV/0!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569</v>
      </c>
      <c r="B554" s="243">
        <v>1918608</v>
      </c>
      <c r="C554" s="243" t="e">
        <f>BJ72</f>
        <v>#DIV/0!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570</v>
      </c>
      <c r="B555" s="243">
        <v>4520064</v>
      </c>
      <c r="C555" s="243" t="e">
        <f>BK72</f>
        <v>#DIV/0!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571</v>
      </c>
      <c r="B556" s="243">
        <v>5787754</v>
      </c>
      <c r="C556" s="243" t="e">
        <f>BL72</f>
        <v>#DIV/0!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572</v>
      </c>
      <c r="B557" s="243">
        <v>0</v>
      </c>
      <c r="C557" s="243" t="e">
        <f>BM72</f>
        <v>#DIV/0!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573</v>
      </c>
      <c r="B558" s="243">
        <v>8034118</v>
      </c>
      <c r="C558" s="243" t="e">
        <f>BN72</f>
        <v>#DIV/0!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574</v>
      </c>
      <c r="B559" s="243">
        <v>287037</v>
      </c>
      <c r="C559" s="243" t="e">
        <f>BO72</f>
        <v>#DIV/0!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575</v>
      </c>
      <c r="B560" s="243">
        <v>2708727</v>
      </c>
      <c r="C560" s="243" t="e">
        <f>BP72</f>
        <v>#DIV/0!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576</v>
      </c>
      <c r="B561" s="243">
        <v>1483071</v>
      </c>
      <c r="C561" s="243" t="e">
        <f>BQ72</f>
        <v>#DIV/0!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577</v>
      </c>
      <c r="B562" s="243">
        <v>3493607</v>
      </c>
      <c r="C562" s="243" t="e">
        <f>BR72</f>
        <v>#DIV/0!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1249</v>
      </c>
      <c r="B563" s="243">
        <v>72645</v>
      </c>
      <c r="C563" s="243" t="e">
        <f>BS72</f>
        <v>#DIV/0!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578</v>
      </c>
      <c r="B564" s="243">
        <v>97302</v>
      </c>
      <c r="C564" s="243" t="e">
        <f>BT72</f>
        <v>#DIV/0!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579</v>
      </c>
      <c r="B565" s="243">
        <v>0</v>
      </c>
      <c r="C565" s="243" t="e">
        <f>BU72</f>
        <v>#DIV/0!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580</v>
      </c>
      <c r="B566" s="243">
        <v>3525872</v>
      </c>
      <c r="C566" s="243" t="e">
        <f>BV72</f>
        <v>#DIV/0!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581</v>
      </c>
      <c r="B567" s="243">
        <v>1557491</v>
      </c>
      <c r="C567" s="243" t="e">
        <f>BW72</f>
        <v>#DIV/0!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582</v>
      </c>
      <c r="B568" s="243">
        <v>773855</v>
      </c>
      <c r="C568" s="243" t="e">
        <f>BX72</f>
        <v>#DIV/0!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583</v>
      </c>
      <c r="B569" s="243">
        <v>4571883</v>
      </c>
      <c r="C569" s="243" t="e">
        <f>BY72</f>
        <v>#DIV/0!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584</v>
      </c>
      <c r="B570" s="243">
        <v>599653</v>
      </c>
      <c r="C570" s="243" t="e">
        <f>BZ72</f>
        <v>#DIV/0!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585</v>
      </c>
      <c r="B571" s="243">
        <v>1447841</v>
      </c>
      <c r="C571" s="243" t="e">
        <f>CA72</f>
        <v>#DIV/0!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586</v>
      </c>
      <c r="B572" s="243">
        <v>983783</v>
      </c>
      <c r="C572" s="243" t="e">
        <f>CB72</f>
        <v>#DIV/0!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587</v>
      </c>
      <c r="B573" s="243">
        <v>8595100</v>
      </c>
      <c r="C573" s="243" t="e">
        <f>CC72</f>
        <v>#DIV/0!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588</v>
      </c>
      <c r="B574" s="243">
        <v>41487391</v>
      </c>
      <c r="C574" s="243">
        <f>CD72</f>
        <v>0</v>
      </c>
      <c r="D574" s="181" t="s">
        <v>529</v>
      </c>
      <c r="E574" s="181" t="s">
        <v>529</v>
      </c>
      <c r="F574" s="266"/>
      <c r="G574" s="266"/>
      <c r="H574" s="268"/>
    </row>
    <row r="575" spans="1:13" ht="12.6" customHeight="1" x14ac:dyDescent="0.25">
      <c r="M575" s="268"/>
    </row>
    <row r="576" spans="1:13" ht="12.6" customHeight="1" x14ac:dyDescent="0.25">
      <c r="M576" s="268"/>
    </row>
    <row r="577" spans="13:13" ht="12.6" customHeight="1" x14ac:dyDescent="0.25">
      <c r="M577" s="268"/>
    </row>
    <row r="611" spans="1:14" ht="12.6" customHeight="1" x14ac:dyDescent="0.2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0</v>
      </c>
      <c r="D614" s="269" t="e">
        <f>SUM(C613:C614)</f>
        <v>#DIV/0!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" customHeight="1" x14ac:dyDescent="0.25">
      <c r="A647" s="196"/>
      <c r="B647" s="196"/>
      <c r="C647" s="180" t="e">
        <f>SUM(C613:C646)</f>
        <v>#DIV/0!</v>
      </c>
      <c r="L647" s="269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" customHeight="1" x14ac:dyDescent="0.2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" customHeight="1" x14ac:dyDescent="0.2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8" t="str">
        <f>RIGHT(C84,3)&amp;"*"&amp;RIGHT(C83,4)&amp;"*"&amp;"A"</f>
        <v>043*2015*A</v>
      </c>
      <c r="B721" s="286">
        <f>ROUND(C166,0)</f>
        <v>0</v>
      </c>
      <c r="C721" s="286">
        <f>ROUND(C167,0)</f>
        <v>0</v>
      </c>
      <c r="D721" s="286">
        <f>ROUND(C168,0)</f>
        <v>0</v>
      </c>
      <c r="E721" s="286">
        <f>ROUND(C169,0)</f>
        <v>0</v>
      </c>
      <c r="F721" s="286">
        <f>ROUND(C170,0)</f>
        <v>0</v>
      </c>
      <c r="G721" s="286">
        <f>ROUND(C171,0)</f>
        <v>0</v>
      </c>
      <c r="H721" s="286">
        <f>ROUND(C172+C173,0)</f>
        <v>0</v>
      </c>
      <c r="I721" s="286">
        <f>ROUND(C176,0)</f>
        <v>0</v>
      </c>
      <c r="J721" s="286">
        <f>ROUND(C177,0)</f>
        <v>0</v>
      </c>
      <c r="K721" s="286">
        <f>ROUND(C180,0)</f>
        <v>0</v>
      </c>
      <c r="L721" s="286">
        <f>ROUND(C181,0)</f>
        <v>0</v>
      </c>
      <c r="M721" s="286">
        <f>ROUND(C184,0)</f>
        <v>0</v>
      </c>
      <c r="N721" s="286">
        <f>ROUND(C185,0)</f>
        <v>0</v>
      </c>
      <c r="O721" s="286">
        <f>ROUND(C186,0)</f>
        <v>0</v>
      </c>
      <c r="P721" s="286">
        <f>ROUND(C189,0)</f>
        <v>0</v>
      </c>
      <c r="Q721" s="286">
        <f>ROUND(C190,0)</f>
        <v>0</v>
      </c>
      <c r="R721" s="286">
        <f>ROUND(B196,0)</f>
        <v>0</v>
      </c>
      <c r="S721" s="286">
        <f>ROUND(C196,0)</f>
        <v>0</v>
      </c>
      <c r="T721" s="286">
        <f>ROUND(D196,0)</f>
        <v>0</v>
      </c>
      <c r="U721" s="286">
        <f>ROUND(B197,0)</f>
        <v>0</v>
      </c>
      <c r="V721" s="286">
        <f>ROUND(C197,0)</f>
        <v>0</v>
      </c>
      <c r="W721" s="286">
        <f>ROUND(D197,0)</f>
        <v>0</v>
      </c>
      <c r="X721" s="286">
        <f>ROUND(B198,0)</f>
        <v>0</v>
      </c>
      <c r="Y721" s="286">
        <f>ROUND(C198,0)</f>
        <v>0</v>
      </c>
      <c r="Z721" s="286">
        <f>ROUND(D198,0)</f>
        <v>0</v>
      </c>
      <c r="AA721" s="286">
        <f>ROUND(B199,0)</f>
        <v>0</v>
      </c>
      <c r="AB721" s="286">
        <f>ROUND(C199,0)</f>
        <v>0</v>
      </c>
      <c r="AC721" s="286">
        <f>ROUND(D199,0)</f>
        <v>0</v>
      </c>
      <c r="AD721" s="286">
        <f>ROUND(B200,0)</f>
        <v>0</v>
      </c>
      <c r="AE721" s="286">
        <f>ROUND(C200,0)</f>
        <v>0</v>
      </c>
      <c r="AF721" s="286">
        <f>ROUND(D200,0)</f>
        <v>0</v>
      </c>
      <c r="AG721" s="286">
        <f>ROUND(B201,0)</f>
        <v>0</v>
      </c>
      <c r="AH721" s="286">
        <f>ROUND(C201,0)</f>
        <v>0</v>
      </c>
      <c r="AI721" s="286">
        <f>ROUND(D201,0)</f>
        <v>0</v>
      </c>
      <c r="AJ721" s="286">
        <f>ROUND(B202,0)</f>
        <v>0</v>
      </c>
      <c r="AK721" s="286">
        <f>ROUND(C202,0)</f>
        <v>0</v>
      </c>
      <c r="AL721" s="286">
        <f>ROUND(D202,0)</f>
        <v>0</v>
      </c>
      <c r="AM721" s="286">
        <f>ROUND(B203,0)</f>
        <v>0</v>
      </c>
      <c r="AN721" s="286">
        <f>ROUND(C203,0)</f>
        <v>0</v>
      </c>
      <c r="AO721" s="286">
        <f>ROUND(D203,0)</f>
        <v>0</v>
      </c>
      <c r="AP721" s="286">
        <f>ROUND(B204,0)</f>
        <v>0</v>
      </c>
      <c r="AQ721" s="286">
        <f>ROUND(C204,0)</f>
        <v>0</v>
      </c>
      <c r="AR721" s="286">
        <f>ROUND(D204,0)</f>
        <v>0</v>
      </c>
      <c r="AS721" s="286"/>
      <c r="AT721" s="286"/>
      <c r="AU721" s="286"/>
      <c r="AV721" s="286">
        <f>ROUND(B210,0)</f>
        <v>0</v>
      </c>
      <c r="AW721" s="286">
        <f>ROUND(C210,0)</f>
        <v>0</v>
      </c>
      <c r="AX721" s="286">
        <f>ROUND(D210,0)</f>
        <v>0</v>
      </c>
      <c r="AY721" s="286">
        <f>ROUND(B211,0)</f>
        <v>0</v>
      </c>
      <c r="AZ721" s="286">
        <f>ROUND(C211,0)</f>
        <v>0</v>
      </c>
      <c r="BA721" s="286">
        <f>ROUND(D211,0)</f>
        <v>0</v>
      </c>
      <c r="BB721" s="286">
        <f>ROUND(B212,0)</f>
        <v>0</v>
      </c>
      <c r="BC721" s="286">
        <f>ROUND(C212,0)</f>
        <v>0</v>
      </c>
      <c r="BD721" s="286">
        <f>ROUND(D212,0)</f>
        <v>0</v>
      </c>
      <c r="BE721" s="286">
        <f>ROUND(B213,0)</f>
        <v>0</v>
      </c>
      <c r="BF721" s="286">
        <f>ROUND(C213,0)</f>
        <v>0</v>
      </c>
      <c r="BG721" s="286">
        <f>ROUND(D213,0)</f>
        <v>0</v>
      </c>
      <c r="BH721" s="286">
        <f>ROUND(B214,0)</f>
        <v>0</v>
      </c>
      <c r="BI721" s="286">
        <f>ROUND(C214,0)</f>
        <v>0</v>
      </c>
      <c r="BJ721" s="286">
        <f>ROUND(D214,0)</f>
        <v>0</v>
      </c>
      <c r="BK721" s="286">
        <f>ROUND(B215,0)</f>
        <v>0</v>
      </c>
      <c r="BL721" s="286">
        <f>ROUND(C215,0)</f>
        <v>0</v>
      </c>
      <c r="BM721" s="286">
        <f>ROUND(D215,0)</f>
        <v>0</v>
      </c>
      <c r="BN721" s="286">
        <f>ROUND(B216,0)</f>
        <v>0</v>
      </c>
      <c r="BO721" s="286">
        <f>ROUND(C216,0)</f>
        <v>0</v>
      </c>
      <c r="BP721" s="286">
        <f>ROUND(D216,0)</f>
        <v>0</v>
      </c>
      <c r="BQ721" s="286">
        <f>ROUND(B217,0)</f>
        <v>0</v>
      </c>
      <c r="BR721" s="286">
        <f>ROUND(C217,0)</f>
        <v>0</v>
      </c>
      <c r="BS721" s="286">
        <f>ROUND(D217,0)</f>
        <v>0</v>
      </c>
      <c r="BT721" s="286">
        <f>ROUND(C222,0)</f>
        <v>0</v>
      </c>
      <c r="BU721" s="286">
        <f>ROUND(C223,0)</f>
        <v>0</v>
      </c>
      <c r="BV721" s="286">
        <f>ROUND(C224,0)</f>
        <v>0</v>
      </c>
      <c r="BW721" s="286">
        <f>ROUND(C225,0)</f>
        <v>0</v>
      </c>
      <c r="BX721" s="286">
        <f>ROUND(C226,0)</f>
        <v>0</v>
      </c>
      <c r="BY721" s="286">
        <f>ROUND(C227,0)</f>
        <v>0</v>
      </c>
      <c r="BZ721" s="286">
        <f>ROUND(C230,0)</f>
        <v>0</v>
      </c>
      <c r="CA721" s="286">
        <f>ROUND(C232,0)</f>
        <v>0</v>
      </c>
      <c r="CB721" s="286">
        <f>ROUND(C233,0)</f>
        <v>0</v>
      </c>
      <c r="CC721" s="286">
        <f>ROUND(C237+C238,0)</f>
        <v>0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8" t="str">
        <f>RIGHT(C84,3)&amp;"*"&amp;RIGHT(C83,4)&amp;"*"&amp;"A"</f>
        <v>043*2015*A</v>
      </c>
      <c r="B725" s="286">
        <f>ROUND(C112,0)</f>
        <v>0</v>
      </c>
      <c r="C725" s="286">
        <f>ROUND(C113,0)</f>
        <v>0</v>
      </c>
      <c r="D725" s="286">
        <f>ROUND(C114,0)</f>
        <v>0</v>
      </c>
      <c r="E725" s="286">
        <f>ROUND(C115,0)</f>
        <v>0</v>
      </c>
      <c r="F725" s="286">
        <f>ROUND(D112,0)</f>
        <v>0</v>
      </c>
      <c r="G725" s="286">
        <f>ROUND(D113,0)</f>
        <v>0</v>
      </c>
      <c r="H725" s="286">
        <f>ROUND(D114,0)</f>
        <v>0</v>
      </c>
      <c r="I725" s="286">
        <f>ROUND(D115,0)</f>
        <v>0</v>
      </c>
      <c r="J725" s="286">
        <f>ROUND(C117,0)</f>
        <v>0</v>
      </c>
      <c r="K725" s="286">
        <f>ROUND(C118,0)</f>
        <v>0</v>
      </c>
      <c r="L725" s="286">
        <f>ROUND(C119,0)</f>
        <v>0</v>
      </c>
      <c r="M725" s="286">
        <f>ROUND(C120,0)</f>
        <v>0</v>
      </c>
      <c r="N725" s="286">
        <f>ROUND(C121,0)</f>
        <v>0</v>
      </c>
      <c r="O725" s="286">
        <f>ROUND(C122,0)</f>
        <v>0</v>
      </c>
      <c r="P725" s="286">
        <f>ROUND(C123,0)</f>
        <v>0</v>
      </c>
      <c r="Q725" s="286">
        <f>ROUND(C124,0)</f>
        <v>0</v>
      </c>
      <c r="R725" s="286">
        <f>ROUND(C125,0)</f>
        <v>0</v>
      </c>
      <c r="S725" s="286">
        <f>ROUND(C126,0)</f>
        <v>0</v>
      </c>
      <c r="T725" s="286"/>
      <c r="U725" s="286">
        <f>ROUND(C127,0)</f>
        <v>0</v>
      </c>
      <c r="V725" s="286">
        <f>ROUND(C129,0)</f>
        <v>0</v>
      </c>
      <c r="W725" s="286">
        <f>ROUND(C130,0)</f>
        <v>0</v>
      </c>
      <c r="X725" s="286">
        <f>ROUND(B139,0)</f>
        <v>0</v>
      </c>
      <c r="Y725" s="286">
        <f>ROUND(B140,0)</f>
        <v>0</v>
      </c>
      <c r="Z725" s="286">
        <f>ROUND(B141,0)</f>
        <v>0</v>
      </c>
      <c r="AA725" s="286">
        <f>ROUND(B142,0)</f>
        <v>0</v>
      </c>
      <c r="AB725" s="286">
        <f>ROUND(B143,0)</f>
        <v>0</v>
      </c>
      <c r="AC725" s="286">
        <f>ROUND(C139,0)</f>
        <v>0</v>
      </c>
      <c r="AD725" s="286">
        <f>ROUND(C140,0)</f>
        <v>0</v>
      </c>
      <c r="AE725" s="286">
        <f>ROUND(C141,0)</f>
        <v>0</v>
      </c>
      <c r="AF725" s="286">
        <f>ROUND(C142,0)</f>
        <v>0</v>
      </c>
      <c r="AG725" s="286">
        <f>ROUND(C143,0)</f>
        <v>0</v>
      </c>
      <c r="AH725" s="286">
        <f>ROUND(D139,0)</f>
        <v>0</v>
      </c>
      <c r="AI725" s="286">
        <f>ROUND(D140,0)</f>
        <v>0</v>
      </c>
      <c r="AJ725" s="286">
        <f>ROUND(D141,0)</f>
        <v>0</v>
      </c>
      <c r="AK725" s="286">
        <f>ROUND(D142,0)</f>
        <v>0</v>
      </c>
      <c r="AL725" s="286">
        <f>ROUND(D143,0)</f>
        <v>0</v>
      </c>
      <c r="AM725" s="286">
        <f>ROUND(B145,0)</f>
        <v>0</v>
      </c>
      <c r="AN725" s="286">
        <f>ROUND(B146,0)</f>
        <v>0</v>
      </c>
      <c r="AO725" s="286">
        <f>ROUND(B147,0)</f>
        <v>0</v>
      </c>
      <c r="AP725" s="286">
        <f>ROUND(B148,0)</f>
        <v>0</v>
      </c>
      <c r="AQ725" s="286">
        <f>ROUND(B149,0)</f>
        <v>0</v>
      </c>
      <c r="AR725" s="286">
        <f>ROUND(C145,0)</f>
        <v>0</v>
      </c>
      <c r="AS725" s="286">
        <f>ROUND(C146,0)</f>
        <v>0</v>
      </c>
      <c r="AT725" s="286">
        <f>ROUND(C147,0)</f>
        <v>0</v>
      </c>
      <c r="AU725" s="286">
        <f>ROUND(C148,0)</f>
        <v>0</v>
      </c>
      <c r="AV725" s="286">
        <f>ROUND(C149,0)</f>
        <v>0</v>
      </c>
      <c r="AW725" s="286">
        <f>ROUND(D145,0)</f>
        <v>0</v>
      </c>
      <c r="AX725" s="286">
        <f>ROUND(D146,0)</f>
        <v>0</v>
      </c>
      <c r="AY725" s="286">
        <f>ROUND(D147,0)</f>
        <v>0</v>
      </c>
      <c r="AZ725" s="286">
        <f>ROUND(D148,0)</f>
        <v>0</v>
      </c>
      <c r="BA725" s="286">
        <f>ROUND(D149,0)</f>
        <v>0</v>
      </c>
      <c r="BB725" s="286">
        <f>ROUND(B151,0)</f>
        <v>0</v>
      </c>
      <c r="BC725" s="286">
        <f>ROUND(B152,0)</f>
        <v>0</v>
      </c>
      <c r="BD725" s="286">
        <f>ROUND(B153,0)</f>
        <v>0</v>
      </c>
      <c r="BE725" s="286">
        <f>ROUND(B154,0)</f>
        <v>0</v>
      </c>
      <c r="BF725" s="286">
        <f>ROUND(B155,0)</f>
        <v>0</v>
      </c>
      <c r="BG725" s="286">
        <f>ROUND(C151,0)</f>
        <v>0</v>
      </c>
      <c r="BH725" s="286">
        <f>ROUND(C152,0)</f>
        <v>0</v>
      </c>
      <c r="BI725" s="286">
        <f>ROUND(C153,0)</f>
        <v>0</v>
      </c>
      <c r="BJ725" s="286">
        <f>ROUND(C154,0)</f>
        <v>0</v>
      </c>
      <c r="BK725" s="286">
        <f>ROUND(C155,0)</f>
        <v>0</v>
      </c>
      <c r="BL725" s="286">
        <f>ROUND(D151,0)</f>
        <v>0</v>
      </c>
      <c r="BM725" s="286">
        <f>ROUND(D152,0)</f>
        <v>0</v>
      </c>
      <c r="BN725" s="286">
        <f>ROUND(D153,0)</f>
        <v>0</v>
      </c>
      <c r="BO725" s="286">
        <f>ROUND(D154,0)</f>
        <v>0</v>
      </c>
      <c r="BP725" s="286">
        <f>ROUND(D155,0)</f>
        <v>0</v>
      </c>
      <c r="BQ725" s="286">
        <f>ROUND(B158,0)</f>
        <v>0</v>
      </c>
      <c r="BR725" s="286">
        <f>ROUND(C158,0)</f>
        <v>0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8" t="str">
        <f>RIGHT(C84,3)&amp;"*"&amp;RIGHT(C83,4)&amp;"*"&amp;"A"</f>
        <v>043*2015*A</v>
      </c>
      <c r="B729" s="286">
        <f>ROUND(C249,0)</f>
        <v>0</v>
      </c>
      <c r="C729" s="286">
        <f>ROUND(C250,0)</f>
        <v>0</v>
      </c>
      <c r="D729" s="286">
        <f>ROUND(C251,0)</f>
        <v>0</v>
      </c>
      <c r="E729" s="286">
        <f>ROUND(C252,0)</f>
        <v>0</v>
      </c>
      <c r="F729" s="286">
        <f>ROUND(C253,0)</f>
        <v>0</v>
      </c>
      <c r="G729" s="286">
        <f>ROUND(C254,0)</f>
        <v>0</v>
      </c>
      <c r="H729" s="286">
        <f>ROUND(C255,0)</f>
        <v>0</v>
      </c>
      <c r="I729" s="286">
        <f>ROUND(C256,0)</f>
        <v>0</v>
      </c>
      <c r="J729" s="286">
        <f>ROUND(C257,0)</f>
        <v>0</v>
      </c>
      <c r="K729" s="286">
        <f>ROUND(C258,0)</f>
        <v>0</v>
      </c>
      <c r="L729" s="286">
        <f>ROUND(C261,0)</f>
        <v>0</v>
      </c>
      <c r="M729" s="286">
        <f>ROUND(C262,0)</f>
        <v>0</v>
      </c>
      <c r="N729" s="286">
        <f>ROUND(C263,0)</f>
        <v>0</v>
      </c>
      <c r="O729" s="286">
        <f>ROUND(C266,0)</f>
        <v>0</v>
      </c>
      <c r="P729" s="286">
        <f>ROUND(C267,0)</f>
        <v>0</v>
      </c>
      <c r="Q729" s="286">
        <f>ROUND(C268,0)</f>
        <v>0</v>
      </c>
      <c r="R729" s="286">
        <f>ROUND(C269,0)</f>
        <v>0</v>
      </c>
      <c r="S729" s="286">
        <f>ROUND(C270,0)</f>
        <v>0</v>
      </c>
      <c r="T729" s="286">
        <f>ROUND(C271,0)</f>
        <v>0</v>
      </c>
      <c r="U729" s="286">
        <f>ROUND(C272,0)</f>
        <v>0</v>
      </c>
      <c r="V729" s="286">
        <f>ROUND(C273,0)</f>
        <v>0</v>
      </c>
      <c r="W729" s="286">
        <f>ROUND(C274,0)</f>
        <v>0</v>
      </c>
      <c r="X729" s="286">
        <f>ROUND(C275,0)</f>
        <v>0</v>
      </c>
      <c r="Y729" s="286">
        <f>ROUND(C278,0)</f>
        <v>0</v>
      </c>
      <c r="Z729" s="286">
        <f>ROUND(C279,0)</f>
        <v>0</v>
      </c>
      <c r="AA729" s="286">
        <f>ROUND(C280,0)</f>
        <v>0</v>
      </c>
      <c r="AB729" s="286">
        <f>ROUND(C281,0)</f>
        <v>0</v>
      </c>
      <c r="AC729" s="286">
        <f>ROUND(C285,0)</f>
        <v>0</v>
      </c>
      <c r="AD729" s="286">
        <f>ROUND(C286,0)</f>
        <v>0</v>
      </c>
      <c r="AE729" s="286">
        <f>ROUND(C287,0)</f>
        <v>0</v>
      </c>
      <c r="AF729" s="286">
        <f>ROUND(C288,0)</f>
        <v>0</v>
      </c>
      <c r="AG729" s="286">
        <f>ROUND(C303,0)</f>
        <v>0</v>
      </c>
      <c r="AH729" s="286">
        <f>ROUND(C304,0)</f>
        <v>0</v>
      </c>
      <c r="AI729" s="286">
        <f>ROUND(C305,0)</f>
        <v>0</v>
      </c>
      <c r="AJ729" s="286">
        <f>ROUND(C306,0)</f>
        <v>0</v>
      </c>
      <c r="AK729" s="286">
        <f>ROUND(C307,0)</f>
        <v>0</v>
      </c>
      <c r="AL729" s="286">
        <f>ROUND(C308,0)</f>
        <v>0</v>
      </c>
      <c r="AM729" s="286">
        <f>ROUND(C309,0)</f>
        <v>0</v>
      </c>
      <c r="AN729" s="286">
        <f>ROUND(C310,0)</f>
        <v>0</v>
      </c>
      <c r="AO729" s="286">
        <f>ROUND(C311,0)</f>
        <v>0</v>
      </c>
      <c r="AP729" s="286">
        <f>ROUND(C312,0)</f>
        <v>0</v>
      </c>
      <c r="AQ729" s="286">
        <f>ROUND(C315,0)</f>
        <v>0</v>
      </c>
      <c r="AR729" s="286">
        <f>ROUND(C316,0)</f>
        <v>0</v>
      </c>
      <c r="AS729" s="286">
        <f>ROUND(C317,0)</f>
        <v>0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0</v>
      </c>
      <c r="AX729" s="286">
        <f>ROUND(C324,0)</f>
        <v>0</v>
      </c>
      <c r="AY729" s="286">
        <f>ROUND(C325,0)</f>
        <v>0</v>
      </c>
      <c r="AZ729" s="286">
        <f>ROUND(C326,0)</f>
        <v>0</v>
      </c>
      <c r="BA729" s="286">
        <f>ROUND(C327,0)</f>
        <v>0</v>
      </c>
      <c r="BB729" s="286">
        <f>ROUND(C331,0)</f>
        <v>0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0</v>
      </c>
      <c r="BJ729" s="286">
        <f>ROUND(C358,0)</f>
        <v>0</v>
      </c>
      <c r="BK729" s="286">
        <f>ROUND(C359,0)</f>
        <v>0</v>
      </c>
      <c r="BL729" s="286">
        <f>ROUND(C362,0)</f>
        <v>0</v>
      </c>
      <c r="BM729" s="286">
        <f>ROUND(C363,0)</f>
        <v>0</v>
      </c>
      <c r="BN729" s="286">
        <f>ROUND(C364,0)</f>
        <v>0</v>
      </c>
      <c r="BO729" s="286">
        <f>ROUND(C368,0)</f>
        <v>0</v>
      </c>
      <c r="BP729" s="286">
        <f>ROUND(C369,0)</f>
        <v>0</v>
      </c>
      <c r="BQ729" s="286">
        <f>ROUND(C376,0)</f>
        <v>0</v>
      </c>
      <c r="BR729" s="286">
        <f>ROUND(C377,0)</f>
        <v>0</v>
      </c>
      <c r="BS729" s="286">
        <f>ROUND(C378,0)</f>
        <v>0</v>
      </c>
      <c r="BT729" s="286">
        <f>ROUND(C379,0)</f>
        <v>0</v>
      </c>
      <c r="BU729" s="286">
        <f>ROUND(C380,0)</f>
        <v>0</v>
      </c>
      <c r="BV729" s="286">
        <f>ROUND(C381,0)</f>
        <v>0</v>
      </c>
      <c r="BW729" s="286">
        <f>ROUND(C382,0)</f>
        <v>0</v>
      </c>
      <c r="BX729" s="286">
        <f>ROUND(C383,0)</f>
        <v>0</v>
      </c>
      <c r="BY729" s="286">
        <f>ROUND(C384,0)</f>
        <v>0</v>
      </c>
      <c r="BZ729" s="286">
        <f>ROUND(C385,0)</f>
        <v>0</v>
      </c>
      <c r="CA729" s="286">
        <f>ROUND(C386,0)</f>
        <v>0</v>
      </c>
      <c r="CB729" s="286">
        <f>ROUND(C387,0)</f>
        <v>0</v>
      </c>
      <c r="CC729" s="286">
        <f>ROUND(C388,0)</f>
        <v>0</v>
      </c>
      <c r="CD729" s="286">
        <f>ROUND(C391,0)</f>
        <v>0</v>
      </c>
      <c r="CE729" s="286">
        <f>ROUND(C393,0)</f>
        <v>0</v>
      </c>
      <c r="CF729" s="286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1264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043*2015*6010*A</v>
      </c>
      <c r="B733" s="286">
        <f>ROUND(C59,0)</f>
        <v>0</v>
      </c>
      <c r="C733" s="289">
        <f>ROUND(C60,2)</f>
        <v>0</v>
      </c>
      <c r="D733" s="286">
        <f>ROUND(C61,0)</f>
        <v>0</v>
      </c>
      <c r="E733" s="286" t="e">
        <f>ROUND(C62,0)</f>
        <v>#DIV/0!</v>
      </c>
      <c r="F733" s="286">
        <f>ROUND(C63,0)</f>
        <v>0</v>
      </c>
      <c r="G733" s="286">
        <f>ROUND(C64,0)</f>
        <v>0</v>
      </c>
      <c r="H733" s="286">
        <f>ROUND(C65,0)</f>
        <v>0</v>
      </c>
      <c r="I733" s="286">
        <f>ROUND(C66,0)</f>
        <v>0</v>
      </c>
      <c r="J733" s="286" t="e">
        <f>ROUND(C67,0)</f>
        <v>#DIV/0!</v>
      </c>
      <c r="K733" s="286">
        <f>ROUND(C68,0)</f>
        <v>0</v>
      </c>
      <c r="L733" s="286">
        <f>ROUND(C70,0)</f>
        <v>0</v>
      </c>
      <c r="M733" s="286">
        <f>ROUND(C71,0)</f>
        <v>0</v>
      </c>
      <c r="N733" s="286">
        <f>ROUND(C76,0)</f>
        <v>0</v>
      </c>
      <c r="O733" s="286">
        <f>ROUND(C74,0)</f>
        <v>0</v>
      </c>
      <c r="P733" s="286">
        <f>IF(C77&gt;0,ROUND(C77,0),0)</f>
        <v>0</v>
      </c>
      <c r="Q733" s="286">
        <f>IF(C78&gt;0,ROUND(C78,0),0)</f>
        <v>0</v>
      </c>
      <c r="R733" s="286">
        <f>IF(C79&gt;0,ROUND(C79,0),0)</f>
        <v>0</v>
      </c>
      <c r="S733" s="286">
        <f>IF(C80&gt;0,ROUND(C80,0),0)</f>
        <v>0</v>
      </c>
      <c r="T733" s="289">
        <f>IF(C81&gt;0,ROUND(C81,2),0)</f>
        <v>0</v>
      </c>
      <c r="U733" s="286"/>
      <c r="X733" s="286"/>
      <c r="Y733" s="286"/>
      <c r="Z733" s="286" t="e">
        <f>IF(M667&lt;&gt;0,ROUND(M667,0),0)</f>
        <v>#DIV/0!</v>
      </c>
    </row>
    <row r="734" spans="1:84" ht="12.6" customHeight="1" x14ac:dyDescent="0.25">
      <c r="A734" s="209" t="str">
        <f>RIGHT($C$84,3)&amp;"*"&amp;RIGHT($C$83,4)&amp;"*"&amp;D$55&amp;"*"&amp;"A"</f>
        <v>043*2015*6030*A</v>
      </c>
      <c r="B734" s="286">
        <f>ROUND(D59,0)</f>
        <v>0</v>
      </c>
      <c r="C734" s="289">
        <f>ROUND(D60,2)</f>
        <v>0</v>
      </c>
      <c r="D734" s="286">
        <f>ROUND(D61,0)</f>
        <v>0</v>
      </c>
      <c r="E734" s="286" t="e">
        <f>ROUND(D62,0)</f>
        <v>#DIV/0!</v>
      </c>
      <c r="F734" s="286">
        <f>ROUND(D63,0)</f>
        <v>0</v>
      </c>
      <c r="G734" s="286">
        <f>ROUND(D64,0)</f>
        <v>0</v>
      </c>
      <c r="H734" s="286">
        <f>ROUND(D65,0)</f>
        <v>0</v>
      </c>
      <c r="I734" s="286">
        <f>ROUND(D66,0)</f>
        <v>0</v>
      </c>
      <c r="J734" s="286" t="e">
        <f>ROUND(D67,0)</f>
        <v>#DIV/0!</v>
      </c>
      <c r="K734" s="286">
        <f>ROUND(D68,0)</f>
        <v>0</v>
      </c>
      <c r="L734" s="286">
        <f>ROUND(D70,0)</f>
        <v>0</v>
      </c>
      <c r="M734" s="286">
        <f>ROUND(D71,0)</f>
        <v>0</v>
      </c>
      <c r="N734" s="286">
        <f>ROUND(D76,0)</f>
        <v>0</v>
      </c>
      <c r="O734" s="286">
        <f>ROUND(D74,0)</f>
        <v>0</v>
      </c>
      <c r="P734" s="286">
        <f>IF(D77&gt;0,ROUND(D77,0),0)</f>
        <v>0</v>
      </c>
      <c r="Q734" s="286">
        <f>IF(D78&gt;0,ROUND(D78,0),0)</f>
        <v>0</v>
      </c>
      <c r="R734" s="286">
        <f>IF(D79&gt;0,ROUND(D79,0),0)</f>
        <v>0</v>
      </c>
      <c r="S734" s="286">
        <f>IF(D80&gt;0,ROUND(D80,0),0)</f>
        <v>0</v>
      </c>
      <c r="T734" s="289">
        <f>IF(D81&gt;0,ROUND(D81,2),0)</f>
        <v>0</v>
      </c>
      <c r="U734" s="286"/>
      <c r="X734" s="286"/>
      <c r="Y734" s="286"/>
      <c r="Z734" s="286" t="e">
        <f t="shared" ref="Z734:Z778" si="20">IF(M668&lt;&gt;0,ROUND(M668,0),0)</f>
        <v>#DIV/0!</v>
      </c>
    </row>
    <row r="735" spans="1:84" ht="12.6" customHeight="1" x14ac:dyDescent="0.25">
      <c r="A735" s="209" t="str">
        <f>RIGHT($C$84,3)&amp;"*"&amp;RIGHT($C$83,4)&amp;"*"&amp;E$55&amp;"*"&amp;"A"</f>
        <v>043*2015*6070*A</v>
      </c>
      <c r="B735" s="286">
        <f>ROUND(E59,0)</f>
        <v>0</v>
      </c>
      <c r="C735" s="289">
        <f>ROUND(E60,2)</f>
        <v>0</v>
      </c>
      <c r="D735" s="286">
        <f>ROUND(E61,0)</f>
        <v>0</v>
      </c>
      <c r="E735" s="286" t="e">
        <f>ROUND(E62,0)</f>
        <v>#DIV/0!</v>
      </c>
      <c r="F735" s="286">
        <f>ROUND(E63,0)</f>
        <v>0</v>
      </c>
      <c r="G735" s="286">
        <f>ROUND(E64,0)</f>
        <v>0</v>
      </c>
      <c r="H735" s="286">
        <f>ROUND(E65,0)</f>
        <v>0</v>
      </c>
      <c r="I735" s="286">
        <f>ROUND(E66,0)</f>
        <v>0</v>
      </c>
      <c r="J735" s="286" t="e">
        <f>ROUND(E67,0)</f>
        <v>#DIV/0!</v>
      </c>
      <c r="K735" s="286">
        <f>ROUND(E68,0)</f>
        <v>0</v>
      </c>
      <c r="L735" s="286">
        <f>ROUND(E70,0)</f>
        <v>0</v>
      </c>
      <c r="M735" s="286">
        <f>ROUND(E71,0)</f>
        <v>0</v>
      </c>
      <c r="N735" s="286">
        <f>ROUND(E76,0)</f>
        <v>0</v>
      </c>
      <c r="O735" s="286">
        <f>ROUND(E74,0)</f>
        <v>0</v>
      </c>
      <c r="P735" s="286">
        <f>IF(E77&gt;0,ROUND(E77,0),0)</f>
        <v>0</v>
      </c>
      <c r="Q735" s="286">
        <f>IF(E78&gt;0,ROUND(E78,0),0)</f>
        <v>0</v>
      </c>
      <c r="R735" s="286">
        <f>IF(E79&gt;0,ROUND(E79,0),0)</f>
        <v>0</v>
      </c>
      <c r="S735" s="286">
        <f>IF(E80&gt;0,ROUND(E80,0),0)</f>
        <v>0</v>
      </c>
      <c r="T735" s="289">
        <f>IF(E81&gt;0,ROUND(E81,2),0)</f>
        <v>0</v>
      </c>
      <c r="U735" s="286"/>
      <c r="X735" s="286"/>
      <c r="Y735" s="286"/>
      <c r="Z735" s="286" t="e">
        <f t="shared" si="20"/>
        <v>#DIV/0!</v>
      </c>
    </row>
    <row r="736" spans="1:84" ht="12.6" customHeight="1" x14ac:dyDescent="0.25">
      <c r="A736" s="209" t="str">
        <f>RIGHT($C$84,3)&amp;"*"&amp;RIGHT($C$83,4)&amp;"*"&amp;F$55&amp;"*"&amp;"A"</f>
        <v>043*2015*6100*A</v>
      </c>
      <c r="B736" s="286">
        <f>ROUND(F59,0)</f>
        <v>0</v>
      </c>
      <c r="C736" s="289">
        <f>ROUND(F60,2)</f>
        <v>0</v>
      </c>
      <c r="D736" s="286">
        <f>ROUND(F61,0)</f>
        <v>0</v>
      </c>
      <c r="E736" s="286" t="e">
        <f>ROUND(F62,0)</f>
        <v>#DIV/0!</v>
      </c>
      <c r="F736" s="286">
        <f>ROUND(F63,0)</f>
        <v>0</v>
      </c>
      <c r="G736" s="286">
        <f>ROUND(F64,0)</f>
        <v>0</v>
      </c>
      <c r="H736" s="286">
        <f>ROUND(F65,0)</f>
        <v>0</v>
      </c>
      <c r="I736" s="286">
        <f>ROUND(F66,0)</f>
        <v>0</v>
      </c>
      <c r="J736" s="286" t="e">
        <f>ROUND(F67,0)</f>
        <v>#DIV/0!</v>
      </c>
      <c r="K736" s="286">
        <f>ROUND(F68,0)</f>
        <v>0</v>
      </c>
      <c r="L736" s="286">
        <f>ROUND(F70,0)</f>
        <v>0</v>
      </c>
      <c r="M736" s="286">
        <f>ROUND(F71,0)</f>
        <v>0</v>
      </c>
      <c r="N736" s="286">
        <f>ROUND(F76,0)</f>
        <v>0</v>
      </c>
      <c r="O736" s="286">
        <f>ROUND(F74,0)</f>
        <v>0</v>
      </c>
      <c r="P736" s="286">
        <f>IF(F77&gt;0,ROUND(F77,0),0)</f>
        <v>0</v>
      </c>
      <c r="Q736" s="286">
        <f>IF(F78&gt;0,ROUND(F78,0),0)</f>
        <v>0</v>
      </c>
      <c r="R736" s="286">
        <f>IF(F79&gt;0,ROUND(F79,0),0)</f>
        <v>0</v>
      </c>
      <c r="S736" s="286">
        <f>IF(F80&gt;0,ROUND(F80,0),0)</f>
        <v>0</v>
      </c>
      <c r="T736" s="289">
        <f>IF(F81&gt;0,ROUND(F81,2),0)</f>
        <v>0</v>
      </c>
      <c r="U736" s="286"/>
      <c r="X736" s="286"/>
      <c r="Y736" s="286"/>
      <c r="Z736" s="286" t="e">
        <f t="shared" si="20"/>
        <v>#DIV/0!</v>
      </c>
    </row>
    <row r="737" spans="1:26" ht="12.6" customHeight="1" x14ac:dyDescent="0.25">
      <c r="A737" s="209" t="str">
        <f>RIGHT($C$84,3)&amp;"*"&amp;RIGHT($C$83,4)&amp;"*"&amp;G$55&amp;"*"&amp;"A"</f>
        <v>043*2015*6120*A</v>
      </c>
      <c r="B737" s="286">
        <f>ROUND(G59,0)</f>
        <v>0</v>
      </c>
      <c r="C737" s="289">
        <f>ROUND(G60,2)</f>
        <v>0</v>
      </c>
      <c r="D737" s="286">
        <f>ROUND(G61,0)</f>
        <v>0</v>
      </c>
      <c r="E737" s="286" t="e">
        <f>ROUND(G62,0)</f>
        <v>#DIV/0!</v>
      </c>
      <c r="F737" s="286">
        <f>ROUND(G63,0)</f>
        <v>0</v>
      </c>
      <c r="G737" s="286">
        <f>ROUND(G64,0)</f>
        <v>0</v>
      </c>
      <c r="H737" s="286">
        <f>ROUND(G65,0)</f>
        <v>0</v>
      </c>
      <c r="I737" s="286">
        <f>ROUND(G66,0)</f>
        <v>0</v>
      </c>
      <c r="J737" s="286" t="e">
        <f>ROUND(G67,0)</f>
        <v>#DIV/0!</v>
      </c>
      <c r="K737" s="286">
        <f>ROUND(G68,0)</f>
        <v>0</v>
      </c>
      <c r="L737" s="286">
        <f>ROUND(G70,0)</f>
        <v>0</v>
      </c>
      <c r="M737" s="286">
        <f>ROUND(G71,0)</f>
        <v>0</v>
      </c>
      <c r="N737" s="286">
        <f>ROUND(G76,0)</f>
        <v>0</v>
      </c>
      <c r="O737" s="286">
        <f>ROUND(G74,0)</f>
        <v>0</v>
      </c>
      <c r="P737" s="286">
        <f>IF(G77&gt;0,ROUND(G77,0),0)</f>
        <v>0</v>
      </c>
      <c r="Q737" s="286">
        <f>IF(G78&gt;0,ROUND(G78,0),0)</f>
        <v>0</v>
      </c>
      <c r="R737" s="286">
        <f>IF(G79&gt;0,ROUND(G79,0),0)</f>
        <v>0</v>
      </c>
      <c r="S737" s="286">
        <f>IF(G80&gt;0,ROUND(G80,0),0)</f>
        <v>0</v>
      </c>
      <c r="T737" s="289">
        <f>IF(G81&gt;0,ROUND(G81,2),0)</f>
        <v>0</v>
      </c>
      <c r="U737" s="286"/>
      <c r="X737" s="286"/>
      <c r="Y737" s="286"/>
      <c r="Z737" s="286" t="e">
        <f t="shared" si="20"/>
        <v>#DIV/0!</v>
      </c>
    </row>
    <row r="738" spans="1:26" ht="12.6" customHeight="1" x14ac:dyDescent="0.25">
      <c r="A738" s="209" t="str">
        <f>RIGHT($C$84,3)&amp;"*"&amp;RIGHT($C$83,4)&amp;"*"&amp;H$55&amp;"*"&amp;"A"</f>
        <v>043*2015*6140*A</v>
      </c>
      <c r="B738" s="286">
        <f>ROUND(H59,0)</f>
        <v>0</v>
      </c>
      <c r="C738" s="289">
        <f>ROUND(H60,2)</f>
        <v>0</v>
      </c>
      <c r="D738" s="286">
        <f>ROUND(H61,0)</f>
        <v>0</v>
      </c>
      <c r="E738" s="286" t="e">
        <f>ROUND(H62,0)</f>
        <v>#DIV/0!</v>
      </c>
      <c r="F738" s="286">
        <f>ROUND(H63,0)</f>
        <v>0</v>
      </c>
      <c r="G738" s="286">
        <f>ROUND(H64,0)</f>
        <v>0</v>
      </c>
      <c r="H738" s="286">
        <f>ROUND(H65,0)</f>
        <v>0</v>
      </c>
      <c r="I738" s="286">
        <f>ROUND(H66,0)</f>
        <v>0</v>
      </c>
      <c r="J738" s="286" t="e">
        <f>ROUND(H67,0)</f>
        <v>#DIV/0!</v>
      </c>
      <c r="K738" s="286">
        <f>ROUND(H68,0)</f>
        <v>0</v>
      </c>
      <c r="L738" s="286">
        <f>ROUND(H70,0)</f>
        <v>0</v>
      </c>
      <c r="M738" s="286">
        <f>ROUND(H71,0)</f>
        <v>0</v>
      </c>
      <c r="N738" s="286">
        <f>ROUND(H76,0)</f>
        <v>0</v>
      </c>
      <c r="O738" s="286">
        <f>ROUND(H74,0)</f>
        <v>0</v>
      </c>
      <c r="P738" s="286">
        <f>IF(H77&gt;0,ROUND(H77,0),0)</f>
        <v>0</v>
      </c>
      <c r="Q738" s="286">
        <f>IF(H78&gt;0,ROUND(H78,0),0)</f>
        <v>0</v>
      </c>
      <c r="R738" s="286">
        <f>IF(H79&gt;0,ROUND(H79,0),0)</f>
        <v>0</v>
      </c>
      <c r="S738" s="286">
        <f>IF(H80&gt;0,ROUND(H80,0),0)</f>
        <v>0</v>
      </c>
      <c r="T738" s="289">
        <f>IF(H81&gt;0,ROUND(H81,2),0)</f>
        <v>0</v>
      </c>
      <c r="U738" s="286"/>
      <c r="X738" s="286"/>
      <c r="Y738" s="286"/>
      <c r="Z738" s="286" t="e">
        <f t="shared" si="20"/>
        <v>#DIV/0!</v>
      </c>
    </row>
    <row r="739" spans="1:26" ht="12.6" customHeight="1" x14ac:dyDescent="0.25">
      <c r="A739" s="209" t="str">
        <f>RIGHT($C$84,3)&amp;"*"&amp;RIGHT($C$83,4)&amp;"*"&amp;I$55&amp;"*"&amp;"A"</f>
        <v>043*2015*6150*A</v>
      </c>
      <c r="B739" s="286">
        <f>ROUND(I59,0)</f>
        <v>0</v>
      </c>
      <c r="C739" s="289">
        <f>ROUND(I60,2)</f>
        <v>0</v>
      </c>
      <c r="D739" s="286">
        <f>ROUND(I61,0)</f>
        <v>0</v>
      </c>
      <c r="E739" s="286" t="e">
        <f>ROUND(I62,0)</f>
        <v>#DIV/0!</v>
      </c>
      <c r="F739" s="286">
        <f>ROUND(I63,0)</f>
        <v>0</v>
      </c>
      <c r="G739" s="286">
        <f>ROUND(I64,0)</f>
        <v>0</v>
      </c>
      <c r="H739" s="286">
        <f>ROUND(I65,0)</f>
        <v>0</v>
      </c>
      <c r="I739" s="286">
        <f>ROUND(I66,0)</f>
        <v>0</v>
      </c>
      <c r="J739" s="286" t="e">
        <f>ROUND(I67,0)</f>
        <v>#DIV/0!</v>
      </c>
      <c r="K739" s="286">
        <f>ROUND(I68,0)</f>
        <v>0</v>
      </c>
      <c r="L739" s="286">
        <f>ROUND(I70,0)</f>
        <v>0</v>
      </c>
      <c r="M739" s="286">
        <f>ROUND(I71,0)</f>
        <v>0</v>
      </c>
      <c r="N739" s="286">
        <f>ROUND(I76,0)</f>
        <v>0</v>
      </c>
      <c r="O739" s="286">
        <f>ROUND(I74,0)</f>
        <v>0</v>
      </c>
      <c r="P739" s="286">
        <f>IF(I77&gt;0,ROUND(I77,0),0)</f>
        <v>0</v>
      </c>
      <c r="Q739" s="286">
        <f>IF(I78&gt;0,ROUND(I78,0),0)</f>
        <v>0</v>
      </c>
      <c r="R739" s="286">
        <f>IF(I79&gt;0,ROUND(I79,0),0)</f>
        <v>0</v>
      </c>
      <c r="S739" s="286">
        <f>IF(I80&gt;0,ROUND(I80,0),0)</f>
        <v>0</v>
      </c>
      <c r="T739" s="289">
        <f>IF(I81&gt;0,ROUND(I81,2),0)</f>
        <v>0</v>
      </c>
      <c r="U739" s="286"/>
      <c r="X739" s="286"/>
      <c r="Y739" s="286"/>
      <c r="Z739" s="286" t="e">
        <f t="shared" si="20"/>
        <v>#DIV/0!</v>
      </c>
    </row>
    <row r="740" spans="1:26" ht="12.6" customHeight="1" x14ac:dyDescent="0.25">
      <c r="A740" s="209" t="str">
        <f>RIGHT($C$84,3)&amp;"*"&amp;RIGHT($C$83,4)&amp;"*"&amp;J$55&amp;"*"&amp;"A"</f>
        <v>043*2015*6170*A</v>
      </c>
      <c r="B740" s="286">
        <f>ROUND(J59,0)</f>
        <v>0</v>
      </c>
      <c r="C740" s="289">
        <f>ROUND(J60,2)</f>
        <v>0</v>
      </c>
      <c r="D740" s="286">
        <f>ROUND(J61,0)</f>
        <v>0</v>
      </c>
      <c r="E740" s="286" t="e">
        <f>ROUND(J62,0)</f>
        <v>#DIV/0!</v>
      </c>
      <c r="F740" s="286">
        <f>ROUND(J63,0)</f>
        <v>0</v>
      </c>
      <c r="G740" s="286">
        <f>ROUND(J64,0)</f>
        <v>0</v>
      </c>
      <c r="H740" s="286">
        <f>ROUND(J65,0)</f>
        <v>0</v>
      </c>
      <c r="I740" s="286">
        <f>ROUND(J66,0)</f>
        <v>0</v>
      </c>
      <c r="J740" s="286" t="e">
        <f>ROUND(J67,0)</f>
        <v>#DIV/0!</v>
      </c>
      <c r="K740" s="286">
        <f>ROUND(J68,0)</f>
        <v>0</v>
      </c>
      <c r="L740" s="286">
        <f>ROUND(J70,0)</f>
        <v>0</v>
      </c>
      <c r="M740" s="286">
        <f>ROUND(J71,0)</f>
        <v>0</v>
      </c>
      <c r="N740" s="286">
        <f>ROUND(J76,0)</f>
        <v>0</v>
      </c>
      <c r="O740" s="286">
        <f>ROUND(J74,0)</f>
        <v>0</v>
      </c>
      <c r="P740" s="286">
        <f>IF(J77&gt;0,ROUND(J77,0),0)</f>
        <v>0</v>
      </c>
      <c r="Q740" s="286">
        <f>IF(J78&gt;0,ROUND(J78,0),0)</f>
        <v>0</v>
      </c>
      <c r="R740" s="286">
        <f>IF(J79&gt;0,ROUND(J79,0),0)</f>
        <v>0</v>
      </c>
      <c r="S740" s="286">
        <f>IF(J80&gt;0,ROUND(J80,0),0)</f>
        <v>0</v>
      </c>
      <c r="T740" s="289">
        <f>IF(J81&gt;0,ROUND(J81,2),0)</f>
        <v>0</v>
      </c>
      <c r="U740" s="286"/>
      <c r="X740" s="286"/>
      <c r="Y740" s="286"/>
      <c r="Z740" s="286" t="e">
        <f t="shared" si="20"/>
        <v>#DIV/0!</v>
      </c>
    </row>
    <row r="741" spans="1:26" ht="12.6" customHeight="1" x14ac:dyDescent="0.25">
      <c r="A741" s="209" t="str">
        <f>RIGHT($C$84,3)&amp;"*"&amp;RIGHT($C$83,4)&amp;"*"&amp;K$55&amp;"*"&amp;"A"</f>
        <v>043*2015*6200*A</v>
      </c>
      <c r="B741" s="286">
        <f>ROUND(K59,0)</f>
        <v>0</v>
      </c>
      <c r="C741" s="289">
        <f>ROUND(K60,2)</f>
        <v>0</v>
      </c>
      <c r="D741" s="286">
        <f>ROUND(K61,0)</f>
        <v>0</v>
      </c>
      <c r="E741" s="286" t="e">
        <f>ROUND(K62,0)</f>
        <v>#DIV/0!</v>
      </c>
      <c r="F741" s="286">
        <f>ROUND(K63,0)</f>
        <v>0</v>
      </c>
      <c r="G741" s="286">
        <f>ROUND(K64,0)</f>
        <v>0</v>
      </c>
      <c r="H741" s="286">
        <f>ROUND(K65,0)</f>
        <v>0</v>
      </c>
      <c r="I741" s="286">
        <f>ROUND(K66,0)</f>
        <v>0</v>
      </c>
      <c r="J741" s="286" t="e">
        <f>ROUND(K67,0)</f>
        <v>#DIV/0!</v>
      </c>
      <c r="K741" s="286">
        <f>ROUND(K68,0)</f>
        <v>0</v>
      </c>
      <c r="L741" s="286">
        <f>ROUND(K70,0)</f>
        <v>0</v>
      </c>
      <c r="M741" s="286">
        <f>ROUND(K71,0)</f>
        <v>0</v>
      </c>
      <c r="N741" s="286">
        <f>ROUND(K76,0)</f>
        <v>0</v>
      </c>
      <c r="O741" s="286">
        <f>ROUND(K74,0)</f>
        <v>0</v>
      </c>
      <c r="P741" s="286">
        <f>IF(K77&gt;0,ROUND(K77,0),0)</f>
        <v>0</v>
      </c>
      <c r="Q741" s="286">
        <f>IF(K78&gt;0,ROUND(K78,0),0)</f>
        <v>0</v>
      </c>
      <c r="R741" s="286">
        <f>IF(K79&gt;0,ROUND(K79,0),0)</f>
        <v>0</v>
      </c>
      <c r="S741" s="286">
        <f>IF(K80&gt;0,ROUND(K80,0),0)</f>
        <v>0</v>
      </c>
      <c r="T741" s="289">
        <f>IF(K81&gt;0,ROUND(K81,2),0)</f>
        <v>0</v>
      </c>
      <c r="U741" s="286"/>
      <c r="X741" s="286"/>
      <c r="Y741" s="286"/>
      <c r="Z741" s="286" t="e">
        <f t="shared" si="20"/>
        <v>#DIV/0!</v>
      </c>
    </row>
    <row r="742" spans="1:26" ht="12.6" customHeight="1" x14ac:dyDescent="0.25">
      <c r="A742" s="209" t="str">
        <f>RIGHT($C$84,3)&amp;"*"&amp;RIGHT($C$83,4)&amp;"*"&amp;L$55&amp;"*"&amp;"A"</f>
        <v>043*2015*6210*A</v>
      </c>
      <c r="B742" s="286">
        <f>ROUND(L59,0)</f>
        <v>0</v>
      </c>
      <c r="C742" s="289">
        <f>ROUND(L60,2)</f>
        <v>0</v>
      </c>
      <c r="D742" s="286">
        <f>ROUND(L61,0)</f>
        <v>0</v>
      </c>
      <c r="E742" s="286" t="e">
        <f>ROUND(L62,0)</f>
        <v>#DIV/0!</v>
      </c>
      <c r="F742" s="286">
        <f>ROUND(L63,0)</f>
        <v>0</v>
      </c>
      <c r="G742" s="286">
        <f>ROUND(L64,0)</f>
        <v>0</v>
      </c>
      <c r="H742" s="286">
        <f>ROUND(L65,0)</f>
        <v>0</v>
      </c>
      <c r="I742" s="286">
        <f>ROUND(L66,0)</f>
        <v>0</v>
      </c>
      <c r="J742" s="286" t="e">
        <f>ROUND(L67,0)</f>
        <v>#DIV/0!</v>
      </c>
      <c r="K742" s="286">
        <f>ROUND(L68,0)</f>
        <v>0</v>
      </c>
      <c r="L742" s="286">
        <f>ROUND(L70,0)</f>
        <v>0</v>
      </c>
      <c r="M742" s="286">
        <f>ROUND(L71,0)</f>
        <v>0</v>
      </c>
      <c r="N742" s="286">
        <f>ROUND(L76,0)</f>
        <v>0</v>
      </c>
      <c r="O742" s="286">
        <f>ROUND(L74,0)</f>
        <v>0</v>
      </c>
      <c r="P742" s="286">
        <f>IF(L77&gt;0,ROUND(L77,0),0)</f>
        <v>0</v>
      </c>
      <c r="Q742" s="286">
        <f>IF(L78&gt;0,ROUND(L78,0),0)</f>
        <v>0</v>
      </c>
      <c r="R742" s="286">
        <f>IF(L79&gt;0,ROUND(L79,0),0)</f>
        <v>0</v>
      </c>
      <c r="S742" s="286">
        <f>IF(L80&gt;0,ROUND(L80,0),0)</f>
        <v>0</v>
      </c>
      <c r="T742" s="289">
        <f>IF(L81&gt;0,ROUND(L81,2),0)</f>
        <v>0</v>
      </c>
      <c r="U742" s="286"/>
      <c r="X742" s="286"/>
      <c r="Y742" s="286"/>
      <c r="Z742" s="286" t="e">
        <f t="shared" si="20"/>
        <v>#DIV/0!</v>
      </c>
    </row>
    <row r="743" spans="1:26" ht="12.6" customHeight="1" x14ac:dyDescent="0.25">
      <c r="A743" s="209" t="str">
        <f>RIGHT($C$84,3)&amp;"*"&amp;RIGHT($C$83,4)&amp;"*"&amp;M$55&amp;"*"&amp;"A"</f>
        <v>043*2015*6330*A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 t="e">
        <f>ROUND(M62,0)</f>
        <v>#DIV/0!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 t="e">
        <f>ROUND(M67,0)</f>
        <v>#DIV/0!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 t="e">
        <f t="shared" si="20"/>
        <v>#DIV/0!</v>
      </c>
    </row>
    <row r="744" spans="1:26" ht="12.6" customHeight="1" x14ac:dyDescent="0.25">
      <c r="A744" s="209" t="str">
        <f>RIGHT($C$84,3)&amp;"*"&amp;RIGHT($C$83,4)&amp;"*"&amp;N$55&amp;"*"&amp;"A"</f>
        <v>043*2015*6400*A</v>
      </c>
      <c r="B744" s="286">
        <f>ROUND(N59,0)</f>
        <v>0</v>
      </c>
      <c r="C744" s="289">
        <f>ROUND(N60,2)</f>
        <v>0</v>
      </c>
      <c r="D744" s="286">
        <f>ROUND(N61,0)</f>
        <v>0</v>
      </c>
      <c r="E744" s="286" t="e">
        <f>ROUND(N62,0)</f>
        <v>#DIV/0!</v>
      </c>
      <c r="F744" s="286">
        <f>ROUND(N63,0)</f>
        <v>0</v>
      </c>
      <c r="G744" s="286">
        <f>ROUND(N64,0)</f>
        <v>0</v>
      </c>
      <c r="H744" s="286">
        <f>ROUND(N65,0)</f>
        <v>0</v>
      </c>
      <c r="I744" s="286">
        <f>ROUND(N66,0)</f>
        <v>0</v>
      </c>
      <c r="J744" s="286" t="e">
        <f>ROUND(N67,0)</f>
        <v>#DIV/0!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0</v>
      </c>
      <c r="O744" s="286">
        <f>ROUND(N74,0)</f>
        <v>0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 t="e">
        <f t="shared" si="20"/>
        <v>#DIV/0!</v>
      </c>
    </row>
    <row r="745" spans="1:26" ht="12.6" customHeight="1" x14ac:dyDescent="0.25">
      <c r="A745" s="209" t="str">
        <f>RIGHT($C$84,3)&amp;"*"&amp;RIGHT($C$83,4)&amp;"*"&amp;O$55&amp;"*"&amp;"A"</f>
        <v>043*2015*7010*A</v>
      </c>
      <c r="B745" s="286">
        <f>ROUND(O59,0)</f>
        <v>0</v>
      </c>
      <c r="C745" s="289">
        <f>ROUND(O60,2)</f>
        <v>0</v>
      </c>
      <c r="D745" s="286">
        <f>ROUND(O61,0)</f>
        <v>0</v>
      </c>
      <c r="E745" s="286" t="e">
        <f>ROUND(O62,0)</f>
        <v>#DIV/0!</v>
      </c>
      <c r="F745" s="286">
        <f>ROUND(O63,0)</f>
        <v>0</v>
      </c>
      <c r="G745" s="286">
        <f>ROUND(O64,0)</f>
        <v>0</v>
      </c>
      <c r="H745" s="286">
        <f>ROUND(O65,0)</f>
        <v>0</v>
      </c>
      <c r="I745" s="286">
        <f>ROUND(O66,0)</f>
        <v>0</v>
      </c>
      <c r="J745" s="286" t="e">
        <f>ROUND(O67,0)</f>
        <v>#DIV/0!</v>
      </c>
      <c r="K745" s="286">
        <f>ROUND(O68,0)</f>
        <v>0</v>
      </c>
      <c r="L745" s="286">
        <f>ROUND(O70,0)</f>
        <v>0</v>
      </c>
      <c r="M745" s="286">
        <f>ROUND(O71,0)</f>
        <v>0</v>
      </c>
      <c r="N745" s="286">
        <f>ROUND(O76,0)</f>
        <v>0</v>
      </c>
      <c r="O745" s="286">
        <f>ROUND(O74,0)</f>
        <v>0</v>
      </c>
      <c r="P745" s="286">
        <f>IF(O77&gt;0,ROUND(O77,0),0)</f>
        <v>0</v>
      </c>
      <c r="Q745" s="286">
        <f>IF(O78&gt;0,ROUND(O78,0),0)</f>
        <v>0</v>
      </c>
      <c r="R745" s="286">
        <f>IF(O79&gt;0,ROUND(O79,0),0)</f>
        <v>0</v>
      </c>
      <c r="S745" s="286">
        <f>IF(O80&gt;0,ROUND(O80,0),0)</f>
        <v>0</v>
      </c>
      <c r="T745" s="289">
        <f>IF(O81&gt;0,ROUND(O81,2),0)</f>
        <v>0</v>
      </c>
      <c r="U745" s="286"/>
      <c r="X745" s="286"/>
      <c r="Y745" s="286"/>
      <c r="Z745" s="286" t="e">
        <f t="shared" si="20"/>
        <v>#DIV/0!</v>
      </c>
    </row>
    <row r="746" spans="1:26" ht="12.6" customHeight="1" x14ac:dyDescent="0.25">
      <c r="A746" s="209" t="str">
        <f>RIGHT($C$84,3)&amp;"*"&amp;RIGHT($C$83,4)&amp;"*"&amp;P$55&amp;"*"&amp;"A"</f>
        <v>043*2015*7020*A</v>
      </c>
      <c r="B746" s="286">
        <f>ROUND(P59,0)</f>
        <v>0</v>
      </c>
      <c r="C746" s="289">
        <f>ROUND(P60,2)</f>
        <v>0</v>
      </c>
      <c r="D746" s="286">
        <f>ROUND(P61,0)</f>
        <v>0</v>
      </c>
      <c r="E746" s="286" t="e">
        <f>ROUND(P62,0)</f>
        <v>#DIV/0!</v>
      </c>
      <c r="F746" s="286">
        <f>ROUND(P63,0)</f>
        <v>0</v>
      </c>
      <c r="G746" s="286">
        <f>ROUND(P64,0)</f>
        <v>0</v>
      </c>
      <c r="H746" s="286">
        <f>ROUND(P65,0)</f>
        <v>0</v>
      </c>
      <c r="I746" s="286">
        <f>ROUND(P66,0)</f>
        <v>0</v>
      </c>
      <c r="J746" s="286" t="e">
        <f>ROUND(P67,0)</f>
        <v>#DIV/0!</v>
      </c>
      <c r="K746" s="286">
        <f>ROUND(P68,0)</f>
        <v>0</v>
      </c>
      <c r="L746" s="286">
        <f>ROUND(P70,0)</f>
        <v>0</v>
      </c>
      <c r="M746" s="286">
        <f>ROUND(P71,0)</f>
        <v>0</v>
      </c>
      <c r="N746" s="286">
        <f>ROUND(P76,0)</f>
        <v>0</v>
      </c>
      <c r="O746" s="286">
        <f>ROUND(P74,0)</f>
        <v>0</v>
      </c>
      <c r="P746" s="286">
        <f>IF(P77&gt;0,ROUND(P77,0),0)</f>
        <v>0</v>
      </c>
      <c r="Q746" s="286">
        <f>IF(P78&gt;0,ROUND(P78,0),0)</f>
        <v>0</v>
      </c>
      <c r="R746" s="286">
        <f>IF(P79&gt;0,ROUND(P79,0),0)</f>
        <v>0</v>
      </c>
      <c r="S746" s="286">
        <f>IF(P80&gt;0,ROUND(P80,0),0)</f>
        <v>0</v>
      </c>
      <c r="T746" s="289">
        <f>IF(P81&gt;0,ROUND(P81,2),0)</f>
        <v>0</v>
      </c>
      <c r="U746" s="286"/>
      <c r="X746" s="286"/>
      <c r="Y746" s="286"/>
      <c r="Z746" s="286" t="e">
        <f t="shared" si="20"/>
        <v>#DIV/0!</v>
      </c>
    </row>
    <row r="747" spans="1:26" ht="12.6" customHeight="1" x14ac:dyDescent="0.25">
      <c r="A747" s="209" t="str">
        <f>RIGHT($C$84,3)&amp;"*"&amp;RIGHT($C$83,4)&amp;"*"&amp;Q$55&amp;"*"&amp;"A"</f>
        <v>043*2015*7030*A</v>
      </c>
      <c r="B747" s="286">
        <f>ROUND(Q59,0)</f>
        <v>0</v>
      </c>
      <c r="C747" s="289">
        <f>ROUND(Q60,2)</f>
        <v>0</v>
      </c>
      <c r="D747" s="286">
        <f>ROUND(Q61,0)</f>
        <v>0</v>
      </c>
      <c r="E747" s="286" t="e">
        <f>ROUND(Q62,0)</f>
        <v>#DIV/0!</v>
      </c>
      <c r="F747" s="286">
        <f>ROUND(Q63,0)</f>
        <v>0</v>
      </c>
      <c r="G747" s="286">
        <f>ROUND(Q64,0)</f>
        <v>0</v>
      </c>
      <c r="H747" s="286">
        <f>ROUND(Q65,0)</f>
        <v>0</v>
      </c>
      <c r="I747" s="286">
        <f>ROUND(Q66,0)</f>
        <v>0</v>
      </c>
      <c r="J747" s="286" t="e">
        <f>ROUND(Q67,0)</f>
        <v>#DIV/0!</v>
      </c>
      <c r="K747" s="286">
        <f>ROUND(Q68,0)</f>
        <v>0</v>
      </c>
      <c r="L747" s="286">
        <f>ROUND(Q70,0)</f>
        <v>0</v>
      </c>
      <c r="M747" s="286">
        <f>ROUND(Q71,0)</f>
        <v>0</v>
      </c>
      <c r="N747" s="286">
        <f>ROUND(Q76,0)</f>
        <v>0</v>
      </c>
      <c r="O747" s="286">
        <f>ROUND(Q74,0)</f>
        <v>0</v>
      </c>
      <c r="P747" s="286">
        <f>IF(Q77&gt;0,ROUND(Q77,0),0)</f>
        <v>0</v>
      </c>
      <c r="Q747" s="286">
        <f>IF(Q78&gt;0,ROUND(Q78,0),0)</f>
        <v>0</v>
      </c>
      <c r="R747" s="286">
        <f>IF(Q79&gt;0,ROUND(Q79,0),0)</f>
        <v>0</v>
      </c>
      <c r="S747" s="286">
        <f>IF(Q80&gt;0,ROUND(Q80,0),0)</f>
        <v>0</v>
      </c>
      <c r="T747" s="289">
        <f>IF(Q81&gt;0,ROUND(Q81,2),0)</f>
        <v>0</v>
      </c>
      <c r="U747" s="286"/>
      <c r="X747" s="286"/>
      <c r="Y747" s="286"/>
      <c r="Z747" s="286" t="e">
        <f t="shared" si="20"/>
        <v>#DIV/0!</v>
      </c>
    </row>
    <row r="748" spans="1:26" ht="12.6" customHeight="1" x14ac:dyDescent="0.25">
      <c r="A748" s="209" t="str">
        <f>RIGHT($C$84,3)&amp;"*"&amp;RIGHT($C$83,4)&amp;"*"&amp;R$55&amp;"*"&amp;"A"</f>
        <v>043*2015*7040*A</v>
      </c>
      <c r="B748" s="286">
        <f>ROUND(R59,0)</f>
        <v>0</v>
      </c>
      <c r="C748" s="289">
        <f>ROUND(R60,2)</f>
        <v>0</v>
      </c>
      <c r="D748" s="286">
        <f>ROUND(R61,0)</f>
        <v>0</v>
      </c>
      <c r="E748" s="286" t="e">
        <f>ROUND(R62,0)</f>
        <v>#DIV/0!</v>
      </c>
      <c r="F748" s="286">
        <f>ROUND(R63,0)</f>
        <v>0</v>
      </c>
      <c r="G748" s="286">
        <f>ROUND(R64,0)</f>
        <v>0</v>
      </c>
      <c r="H748" s="286">
        <f>ROUND(R65,0)</f>
        <v>0</v>
      </c>
      <c r="I748" s="286">
        <f>ROUND(R66,0)</f>
        <v>0</v>
      </c>
      <c r="J748" s="286" t="e">
        <f>ROUND(R67,0)</f>
        <v>#DIV/0!</v>
      </c>
      <c r="K748" s="286">
        <f>ROUND(R68,0)</f>
        <v>0</v>
      </c>
      <c r="L748" s="286">
        <f>ROUND(R70,0)</f>
        <v>0</v>
      </c>
      <c r="M748" s="286">
        <f>ROUND(R71,0)</f>
        <v>0</v>
      </c>
      <c r="N748" s="286">
        <f>ROUND(R76,0)</f>
        <v>0</v>
      </c>
      <c r="O748" s="286">
        <f>ROUND(R74,0)</f>
        <v>0</v>
      </c>
      <c r="P748" s="286">
        <f>IF(R77&gt;0,ROUND(R77,0),0)</f>
        <v>0</v>
      </c>
      <c r="Q748" s="286">
        <f>IF(R78&gt;0,ROUND(R78,0),0)</f>
        <v>0</v>
      </c>
      <c r="R748" s="286">
        <f>IF(R79&gt;0,ROUND(R79,0),0)</f>
        <v>0</v>
      </c>
      <c r="S748" s="286">
        <f>IF(R80&gt;0,ROUND(R80,0),0)</f>
        <v>0</v>
      </c>
      <c r="T748" s="289">
        <f>IF(R81&gt;0,ROUND(R81,2),0)</f>
        <v>0</v>
      </c>
      <c r="U748" s="286"/>
      <c r="X748" s="286"/>
      <c r="Y748" s="286"/>
      <c r="Z748" s="286" t="e">
        <f t="shared" si="20"/>
        <v>#DIV/0!</v>
      </c>
    </row>
    <row r="749" spans="1:26" ht="12.6" customHeight="1" x14ac:dyDescent="0.25">
      <c r="A749" s="209" t="str">
        <f>RIGHT($C$84,3)&amp;"*"&amp;RIGHT($C$83,4)&amp;"*"&amp;S$55&amp;"*"&amp;"A"</f>
        <v>043*2015*7050*A</v>
      </c>
      <c r="B749" s="286"/>
      <c r="C749" s="289">
        <f>ROUND(S60,2)</f>
        <v>0</v>
      </c>
      <c r="D749" s="286">
        <f>ROUND(S61,0)</f>
        <v>0</v>
      </c>
      <c r="E749" s="286" t="e">
        <f>ROUND(S62,0)</f>
        <v>#DIV/0!</v>
      </c>
      <c r="F749" s="286">
        <f>ROUND(S63,0)</f>
        <v>0</v>
      </c>
      <c r="G749" s="286">
        <f>ROUND(S64,0)</f>
        <v>0</v>
      </c>
      <c r="H749" s="286">
        <f>ROUND(S65,0)</f>
        <v>0</v>
      </c>
      <c r="I749" s="286">
        <f>ROUND(S66,0)</f>
        <v>0</v>
      </c>
      <c r="J749" s="286" t="e">
        <f>ROUND(S67,0)</f>
        <v>#DIV/0!</v>
      </c>
      <c r="K749" s="286">
        <f>ROUND(S68,0)</f>
        <v>0</v>
      </c>
      <c r="L749" s="286">
        <f>ROUND(S70,0)</f>
        <v>0</v>
      </c>
      <c r="M749" s="286">
        <f>ROUND(S71,0)</f>
        <v>0</v>
      </c>
      <c r="N749" s="286">
        <f>ROUND(S76,0)</f>
        <v>0</v>
      </c>
      <c r="O749" s="286">
        <f>ROUND(S74,0)</f>
        <v>0</v>
      </c>
      <c r="P749" s="286">
        <f>IF(S77&gt;0,ROUND(S77,0),0)</f>
        <v>0</v>
      </c>
      <c r="Q749" s="286">
        <f>IF(S78&gt;0,ROUND(S78,0),0)</f>
        <v>0</v>
      </c>
      <c r="R749" s="286">
        <f>IF(S79&gt;0,ROUND(S79,0),0)</f>
        <v>0</v>
      </c>
      <c r="S749" s="286">
        <f>IF(S80&gt;0,ROUND(S80,0),0)</f>
        <v>0</v>
      </c>
      <c r="T749" s="289">
        <f>IF(S81&gt;0,ROUND(S81,2),0)</f>
        <v>0</v>
      </c>
      <c r="U749" s="286"/>
      <c r="X749" s="286"/>
      <c r="Y749" s="286"/>
      <c r="Z749" s="286" t="e">
        <f t="shared" si="20"/>
        <v>#DIV/0!</v>
      </c>
    </row>
    <row r="750" spans="1:26" ht="12.6" customHeight="1" x14ac:dyDescent="0.25">
      <c r="A750" s="209" t="str">
        <f>RIGHT($C$84,3)&amp;"*"&amp;RIGHT($C$83,4)&amp;"*"&amp;T$55&amp;"*"&amp;"A"</f>
        <v>043*2015*7060*A</v>
      </c>
      <c r="B750" s="286"/>
      <c r="C750" s="289">
        <f>ROUND(T60,2)</f>
        <v>0</v>
      </c>
      <c r="D750" s="286">
        <f>ROUND(T61,0)</f>
        <v>0</v>
      </c>
      <c r="E750" s="286" t="e">
        <f>ROUND(T62,0)</f>
        <v>#DIV/0!</v>
      </c>
      <c r="F750" s="286">
        <f>ROUND(T63,0)</f>
        <v>0</v>
      </c>
      <c r="G750" s="286">
        <f>ROUND(T64,0)</f>
        <v>0</v>
      </c>
      <c r="H750" s="286">
        <f>ROUND(T65,0)</f>
        <v>0</v>
      </c>
      <c r="I750" s="286">
        <f>ROUND(T66,0)</f>
        <v>0</v>
      </c>
      <c r="J750" s="286" t="e">
        <f>ROUND(T67,0)</f>
        <v>#DIV/0!</v>
      </c>
      <c r="K750" s="286">
        <f>ROUND(T68,0)</f>
        <v>0</v>
      </c>
      <c r="L750" s="286">
        <f>ROUND(T70,0)</f>
        <v>0</v>
      </c>
      <c r="M750" s="286">
        <f>ROUND(T71,0)</f>
        <v>0</v>
      </c>
      <c r="N750" s="286">
        <f>ROUND(T76,0)</f>
        <v>0</v>
      </c>
      <c r="O750" s="286">
        <f>ROUND(T74,0)</f>
        <v>0</v>
      </c>
      <c r="P750" s="286">
        <f>IF(T77&gt;0,ROUND(T77,0),0)</f>
        <v>0</v>
      </c>
      <c r="Q750" s="286">
        <f>IF(T78&gt;0,ROUND(T78,0),0)</f>
        <v>0</v>
      </c>
      <c r="R750" s="286">
        <f>IF(T79&gt;0,ROUND(T79,0),0)</f>
        <v>0</v>
      </c>
      <c r="S750" s="286">
        <f>IF(T80&gt;0,ROUND(T80,0),0)</f>
        <v>0</v>
      </c>
      <c r="T750" s="289">
        <f>IF(T81&gt;0,ROUND(T81,2),0)</f>
        <v>0</v>
      </c>
      <c r="U750" s="286"/>
      <c r="X750" s="286"/>
      <c r="Y750" s="286"/>
      <c r="Z750" s="286" t="e">
        <f t="shared" si="20"/>
        <v>#DIV/0!</v>
      </c>
    </row>
    <row r="751" spans="1:26" ht="12.6" customHeight="1" x14ac:dyDescent="0.25">
      <c r="A751" s="209" t="str">
        <f>RIGHT($C$84,3)&amp;"*"&amp;RIGHT($C$83,4)&amp;"*"&amp;U$55&amp;"*"&amp;"A"</f>
        <v>043*2015*7070*A</v>
      </c>
      <c r="B751" s="286">
        <f>ROUND(U59,0)</f>
        <v>0</v>
      </c>
      <c r="C751" s="289">
        <f>ROUND(U60,2)</f>
        <v>0</v>
      </c>
      <c r="D751" s="286">
        <f>ROUND(U61,0)</f>
        <v>0</v>
      </c>
      <c r="E751" s="286" t="e">
        <f>ROUND(U62,0)</f>
        <v>#DIV/0!</v>
      </c>
      <c r="F751" s="286">
        <f>ROUND(U63,0)</f>
        <v>0</v>
      </c>
      <c r="G751" s="286">
        <f>ROUND(U64,0)</f>
        <v>0</v>
      </c>
      <c r="H751" s="286">
        <f>ROUND(U65,0)</f>
        <v>0</v>
      </c>
      <c r="I751" s="286">
        <f>ROUND(U66,0)</f>
        <v>0</v>
      </c>
      <c r="J751" s="286" t="e">
        <f>ROUND(U67,0)</f>
        <v>#DIV/0!</v>
      </c>
      <c r="K751" s="286">
        <f>ROUND(U68,0)</f>
        <v>0</v>
      </c>
      <c r="L751" s="286">
        <f>ROUND(U70,0)</f>
        <v>0</v>
      </c>
      <c r="M751" s="286">
        <f>ROUND(U71,0)</f>
        <v>0</v>
      </c>
      <c r="N751" s="286">
        <f>ROUND(U76,0)</f>
        <v>0</v>
      </c>
      <c r="O751" s="286">
        <f>ROUND(U74,0)</f>
        <v>0</v>
      </c>
      <c r="P751" s="286">
        <f>IF(U77&gt;0,ROUND(U77,0),0)</f>
        <v>0</v>
      </c>
      <c r="Q751" s="286">
        <f>IF(U78&gt;0,ROUND(U78,0),0)</f>
        <v>0</v>
      </c>
      <c r="R751" s="286">
        <f>IF(U79&gt;0,ROUND(U79,0),0)</f>
        <v>0</v>
      </c>
      <c r="S751" s="286">
        <f>IF(U80&gt;0,ROUND(U80,0),0)</f>
        <v>0</v>
      </c>
      <c r="T751" s="289">
        <f>IF(U81&gt;0,ROUND(U81,2),0)</f>
        <v>0</v>
      </c>
      <c r="U751" s="286"/>
      <c r="X751" s="286"/>
      <c r="Y751" s="286"/>
      <c r="Z751" s="286" t="e">
        <f t="shared" si="20"/>
        <v>#DIV/0!</v>
      </c>
    </row>
    <row r="752" spans="1:26" ht="12.6" customHeight="1" x14ac:dyDescent="0.25">
      <c r="A752" s="209" t="str">
        <f>RIGHT($C$84,3)&amp;"*"&amp;RIGHT($C$83,4)&amp;"*"&amp;V$55&amp;"*"&amp;"A"</f>
        <v>043*2015*7110*A</v>
      </c>
      <c r="B752" s="286">
        <f>ROUND(V59,0)</f>
        <v>0</v>
      </c>
      <c r="C752" s="289">
        <f>ROUND(V60,2)</f>
        <v>0</v>
      </c>
      <c r="D752" s="286">
        <f>ROUND(V61,0)</f>
        <v>0</v>
      </c>
      <c r="E752" s="286" t="e">
        <f>ROUND(V62,0)</f>
        <v>#DIV/0!</v>
      </c>
      <c r="F752" s="286">
        <f>ROUND(V63,0)</f>
        <v>0</v>
      </c>
      <c r="G752" s="286">
        <f>ROUND(V64,0)</f>
        <v>0</v>
      </c>
      <c r="H752" s="286">
        <f>ROUND(V65,0)</f>
        <v>0</v>
      </c>
      <c r="I752" s="286">
        <f>ROUND(V66,0)</f>
        <v>0</v>
      </c>
      <c r="J752" s="286" t="e">
        <f>ROUND(V67,0)</f>
        <v>#DIV/0!</v>
      </c>
      <c r="K752" s="286">
        <f>ROUND(V68,0)</f>
        <v>0</v>
      </c>
      <c r="L752" s="286">
        <f>ROUND(V70,0)</f>
        <v>0</v>
      </c>
      <c r="M752" s="286">
        <f>ROUND(V71,0)</f>
        <v>0</v>
      </c>
      <c r="N752" s="286">
        <f>ROUND(V76,0)</f>
        <v>0</v>
      </c>
      <c r="O752" s="286">
        <f>ROUND(V74,0)</f>
        <v>0</v>
      </c>
      <c r="P752" s="286">
        <f>IF(V77&gt;0,ROUND(V77,0),0)</f>
        <v>0</v>
      </c>
      <c r="Q752" s="286">
        <f>IF(V78&gt;0,ROUND(V78,0),0)</f>
        <v>0</v>
      </c>
      <c r="R752" s="286">
        <f>IF(V79&gt;0,ROUND(V79,0),0)</f>
        <v>0</v>
      </c>
      <c r="S752" s="286">
        <f>IF(V80&gt;0,ROUND(V80,0),0)</f>
        <v>0</v>
      </c>
      <c r="T752" s="289">
        <f>IF(V81&gt;0,ROUND(V81,2),0)</f>
        <v>0</v>
      </c>
      <c r="U752" s="286"/>
      <c r="X752" s="286"/>
      <c r="Y752" s="286"/>
      <c r="Z752" s="286" t="e">
        <f t="shared" si="20"/>
        <v>#DIV/0!</v>
      </c>
    </row>
    <row r="753" spans="1:26" ht="12.6" customHeight="1" x14ac:dyDescent="0.25">
      <c r="A753" s="209" t="str">
        <f>RIGHT($C$84,3)&amp;"*"&amp;RIGHT($C$83,4)&amp;"*"&amp;W$55&amp;"*"&amp;"A"</f>
        <v>043*2015*7120*A</v>
      </c>
      <c r="B753" s="286">
        <f>ROUND(W59,0)</f>
        <v>0</v>
      </c>
      <c r="C753" s="289">
        <f>ROUND(W60,2)</f>
        <v>0</v>
      </c>
      <c r="D753" s="286">
        <f>ROUND(W61,0)</f>
        <v>0</v>
      </c>
      <c r="E753" s="286" t="e">
        <f>ROUND(W62,0)</f>
        <v>#DIV/0!</v>
      </c>
      <c r="F753" s="286">
        <f>ROUND(W63,0)</f>
        <v>0</v>
      </c>
      <c r="G753" s="286">
        <f>ROUND(W64,0)</f>
        <v>0</v>
      </c>
      <c r="H753" s="286">
        <f>ROUND(W65,0)</f>
        <v>0</v>
      </c>
      <c r="I753" s="286">
        <f>ROUND(W66,0)</f>
        <v>0</v>
      </c>
      <c r="J753" s="286" t="e">
        <f>ROUND(W67,0)</f>
        <v>#DIV/0!</v>
      </c>
      <c r="K753" s="286">
        <f>ROUND(W68,0)</f>
        <v>0</v>
      </c>
      <c r="L753" s="286">
        <f>ROUND(W70,0)</f>
        <v>0</v>
      </c>
      <c r="M753" s="286">
        <f>ROUND(W71,0)</f>
        <v>0</v>
      </c>
      <c r="N753" s="286">
        <f>ROUND(W76,0)</f>
        <v>0</v>
      </c>
      <c r="O753" s="286">
        <f>ROUND(W74,0)</f>
        <v>0</v>
      </c>
      <c r="P753" s="286">
        <f>IF(W77&gt;0,ROUND(W77,0),0)</f>
        <v>0</v>
      </c>
      <c r="Q753" s="286">
        <f>IF(W78&gt;0,ROUND(W78,0),0)</f>
        <v>0</v>
      </c>
      <c r="R753" s="286">
        <f>IF(W79&gt;0,ROUND(W79,0),0)</f>
        <v>0</v>
      </c>
      <c r="S753" s="286">
        <f>IF(W80&gt;0,ROUND(W80,0),0)</f>
        <v>0</v>
      </c>
      <c r="T753" s="289">
        <f>IF(W81&gt;0,ROUND(W81,2),0)</f>
        <v>0</v>
      </c>
      <c r="U753" s="286"/>
      <c r="X753" s="286"/>
      <c r="Y753" s="286"/>
      <c r="Z753" s="286" t="e">
        <f t="shared" si="20"/>
        <v>#DIV/0!</v>
      </c>
    </row>
    <row r="754" spans="1:26" ht="12.6" customHeight="1" x14ac:dyDescent="0.25">
      <c r="A754" s="209" t="str">
        <f>RIGHT($C$84,3)&amp;"*"&amp;RIGHT($C$83,4)&amp;"*"&amp;X$55&amp;"*"&amp;"A"</f>
        <v>043*2015*7130*A</v>
      </c>
      <c r="B754" s="286">
        <f>ROUND(X59,0)</f>
        <v>0</v>
      </c>
      <c r="C754" s="289">
        <f>ROUND(X60,2)</f>
        <v>0</v>
      </c>
      <c r="D754" s="286">
        <f>ROUND(X61,0)</f>
        <v>0</v>
      </c>
      <c r="E754" s="286" t="e">
        <f>ROUND(X62,0)</f>
        <v>#DIV/0!</v>
      </c>
      <c r="F754" s="286">
        <f>ROUND(X63,0)</f>
        <v>0</v>
      </c>
      <c r="G754" s="286">
        <f>ROUND(X64,0)</f>
        <v>0</v>
      </c>
      <c r="H754" s="286">
        <f>ROUND(X65,0)</f>
        <v>0</v>
      </c>
      <c r="I754" s="286">
        <f>ROUND(X66,0)</f>
        <v>0</v>
      </c>
      <c r="J754" s="286" t="e">
        <f>ROUND(X67,0)</f>
        <v>#DIV/0!</v>
      </c>
      <c r="K754" s="286">
        <f>ROUND(X68,0)</f>
        <v>0</v>
      </c>
      <c r="L754" s="286">
        <f>ROUND(X70,0)</f>
        <v>0</v>
      </c>
      <c r="M754" s="286">
        <f>ROUND(X71,0)</f>
        <v>0</v>
      </c>
      <c r="N754" s="286">
        <f>ROUND(X76,0)</f>
        <v>0</v>
      </c>
      <c r="O754" s="286">
        <f>ROUND(X74,0)</f>
        <v>0</v>
      </c>
      <c r="P754" s="286">
        <f>IF(X77&gt;0,ROUND(X77,0),0)</f>
        <v>0</v>
      </c>
      <c r="Q754" s="286">
        <f>IF(X78&gt;0,ROUND(X78,0),0)</f>
        <v>0</v>
      </c>
      <c r="R754" s="286">
        <f>IF(X79&gt;0,ROUND(X79,0),0)</f>
        <v>0</v>
      </c>
      <c r="S754" s="286">
        <f>IF(X80&gt;0,ROUND(X80,0),0)</f>
        <v>0</v>
      </c>
      <c r="T754" s="289">
        <f>IF(X81&gt;0,ROUND(X81,2),0)</f>
        <v>0</v>
      </c>
      <c r="U754" s="286"/>
      <c r="X754" s="286"/>
      <c r="Y754" s="286"/>
      <c r="Z754" s="286" t="e">
        <f t="shared" si="20"/>
        <v>#DIV/0!</v>
      </c>
    </row>
    <row r="755" spans="1:26" ht="12.6" customHeight="1" x14ac:dyDescent="0.25">
      <c r="A755" s="209" t="str">
        <f>RIGHT($C$84,3)&amp;"*"&amp;RIGHT($C$83,4)&amp;"*"&amp;Y$55&amp;"*"&amp;"A"</f>
        <v>043*2015*7140*A</v>
      </c>
      <c r="B755" s="286">
        <f>ROUND(Y59,0)</f>
        <v>0</v>
      </c>
      <c r="C755" s="289">
        <f>ROUND(Y60,2)</f>
        <v>0</v>
      </c>
      <c r="D755" s="286">
        <f>ROUND(Y61,0)</f>
        <v>0</v>
      </c>
      <c r="E755" s="286" t="e">
        <f>ROUND(Y62,0)</f>
        <v>#DIV/0!</v>
      </c>
      <c r="F755" s="286">
        <f>ROUND(Y63,0)</f>
        <v>0</v>
      </c>
      <c r="G755" s="286">
        <f>ROUND(Y64,0)</f>
        <v>0</v>
      </c>
      <c r="H755" s="286">
        <f>ROUND(Y65,0)</f>
        <v>0</v>
      </c>
      <c r="I755" s="286">
        <f>ROUND(Y66,0)</f>
        <v>0</v>
      </c>
      <c r="J755" s="286" t="e">
        <f>ROUND(Y67,0)</f>
        <v>#DIV/0!</v>
      </c>
      <c r="K755" s="286">
        <f>ROUND(Y68,0)</f>
        <v>0</v>
      </c>
      <c r="L755" s="286">
        <f>ROUND(Y70,0)</f>
        <v>0</v>
      </c>
      <c r="M755" s="286">
        <f>ROUND(Y71,0)</f>
        <v>0</v>
      </c>
      <c r="N755" s="286">
        <f>ROUND(Y76,0)</f>
        <v>0</v>
      </c>
      <c r="O755" s="286">
        <f>ROUND(Y74,0)</f>
        <v>0</v>
      </c>
      <c r="P755" s="286">
        <f>IF(Y77&gt;0,ROUND(Y77,0),0)</f>
        <v>0</v>
      </c>
      <c r="Q755" s="286">
        <f>IF(Y78&gt;0,ROUND(Y78,0),0)</f>
        <v>0</v>
      </c>
      <c r="R755" s="286">
        <f>IF(Y79&gt;0,ROUND(Y79,0),0)</f>
        <v>0</v>
      </c>
      <c r="S755" s="286">
        <f>IF(Y80&gt;0,ROUND(Y80,0),0)</f>
        <v>0</v>
      </c>
      <c r="T755" s="289">
        <f>IF(Y81&gt;0,ROUND(Y81,2),0)</f>
        <v>0</v>
      </c>
      <c r="U755" s="286"/>
      <c r="X755" s="286"/>
      <c r="Y755" s="286"/>
      <c r="Z755" s="286" t="e">
        <f t="shared" si="20"/>
        <v>#DIV/0!</v>
      </c>
    </row>
    <row r="756" spans="1:26" ht="12.6" customHeight="1" x14ac:dyDescent="0.25">
      <c r="A756" s="209" t="str">
        <f>RIGHT($C$84,3)&amp;"*"&amp;RIGHT($C$83,4)&amp;"*"&amp;Z$55&amp;"*"&amp;"A"</f>
        <v>043*2015*7150*A</v>
      </c>
      <c r="B756" s="286">
        <f>ROUND(Z59,0)</f>
        <v>0</v>
      </c>
      <c r="C756" s="289">
        <f>ROUND(Z60,2)</f>
        <v>0</v>
      </c>
      <c r="D756" s="286">
        <f>ROUND(Z61,0)</f>
        <v>0</v>
      </c>
      <c r="E756" s="286" t="e">
        <f>ROUND(Z62,0)</f>
        <v>#DIV/0!</v>
      </c>
      <c r="F756" s="286">
        <f>ROUND(Z63,0)</f>
        <v>0</v>
      </c>
      <c r="G756" s="286">
        <f>ROUND(Z64,0)</f>
        <v>0</v>
      </c>
      <c r="H756" s="286">
        <f>ROUND(Z65,0)</f>
        <v>0</v>
      </c>
      <c r="I756" s="286">
        <f>ROUND(Z66,0)</f>
        <v>0</v>
      </c>
      <c r="J756" s="286" t="e">
        <f>ROUND(Z67,0)</f>
        <v>#DIV/0!</v>
      </c>
      <c r="K756" s="286">
        <f>ROUND(Z68,0)</f>
        <v>0</v>
      </c>
      <c r="L756" s="286">
        <f>ROUND(Z70,0)</f>
        <v>0</v>
      </c>
      <c r="M756" s="286">
        <f>ROUND(Z71,0)</f>
        <v>0</v>
      </c>
      <c r="N756" s="286">
        <f>ROUND(Z76,0)</f>
        <v>0</v>
      </c>
      <c r="O756" s="286">
        <f>ROUND(Z74,0)</f>
        <v>0</v>
      </c>
      <c r="P756" s="286">
        <f>IF(Z77&gt;0,ROUND(Z77,0),0)</f>
        <v>0</v>
      </c>
      <c r="Q756" s="286">
        <f>IF(Z78&gt;0,ROUND(Z78,0),0)</f>
        <v>0</v>
      </c>
      <c r="R756" s="286">
        <f>IF(Z79&gt;0,ROUND(Z79,0),0)</f>
        <v>0</v>
      </c>
      <c r="S756" s="286">
        <f>IF(Z80&gt;0,ROUND(Z80,0),0)</f>
        <v>0</v>
      </c>
      <c r="T756" s="289">
        <f>IF(Z81&gt;0,ROUND(Z81,2),0)</f>
        <v>0</v>
      </c>
      <c r="U756" s="286"/>
      <c r="X756" s="286"/>
      <c r="Y756" s="286"/>
      <c r="Z756" s="286" t="e">
        <f t="shared" si="20"/>
        <v>#DIV/0!</v>
      </c>
    </row>
    <row r="757" spans="1:26" ht="12.6" customHeight="1" x14ac:dyDescent="0.25">
      <c r="A757" s="209" t="str">
        <f>RIGHT($C$84,3)&amp;"*"&amp;RIGHT($C$83,4)&amp;"*"&amp;AA$55&amp;"*"&amp;"A"</f>
        <v>043*2015*7160*A</v>
      </c>
      <c r="B757" s="286">
        <f>ROUND(AA59,0)</f>
        <v>0</v>
      </c>
      <c r="C757" s="289">
        <f>ROUND(AA60,2)</f>
        <v>0</v>
      </c>
      <c r="D757" s="286">
        <f>ROUND(AA61,0)</f>
        <v>0</v>
      </c>
      <c r="E757" s="286" t="e">
        <f>ROUND(AA62,0)</f>
        <v>#DIV/0!</v>
      </c>
      <c r="F757" s="286">
        <f>ROUND(AA63,0)</f>
        <v>0</v>
      </c>
      <c r="G757" s="286">
        <f>ROUND(AA64,0)</f>
        <v>0</v>
      </c>
      <c r="H757" s="286">
        <f>ROUND(AA65,0)</f>
        <v>0</v>
      </c>
      <c r="I757" s="286">
        <f>ROUND(AA66,0)</f>
        <v>0</v>
      </c>
      <c r="J757" s="286" t="e">
        <f>ROUND(AA67,0)</f>
        <v>#DIV/0!</v>
      </c>
      <c r="K757" s="286">
        <f>ROUND(AA68,0)</f>
        <v>0</v>
      </c>
      <c r="L757" s="286">
        <f>ROUND(AA70,0)</f>
        <v>0</v>
      </c>
      <c r="M757" s="286">
        <f>ROUND(AA71,0)</f>
        <v>0</v>
      </c>
      <c r="N757" s="286">
        <f>ROUND(AA76,0)</f>
        <v>0</v>
      </c>
      <c r="O757" s="286">
        <f>ROUND(AA74,0)</f>
        <v>0</v>
      </c>
      <c r="P757" s="286">
        <f>IF(AA77&gt;0,ROUND(AA77,0),0)</f>
        <v>0</v>
      </c>
      <c r="Q757" s="286">
        <f>IF(AA78&gt;0,ROUND(AA78,0),0)</f>
        <v>0</v>
      </c>
      <c r="R757" s="286">
        <f>IF(AA79&gt;0,ROUND(AA79,0),0)</f>
        <v>0</v>
      </c>
      <c r="S757" s="286">
        <f>IF(AA80&gt;0,ROUND(AA80,0),0)</f>
        <v>0</v>
      </c>
      <c r="T757" s="289">
        <f>IF(AA81&gt;0,ROUND(AA81,2),0)</f>
        <v>0</v>
      </c>
      <c r="U757" s="286"/>
      <c r="X757" s="286"/>
      <c r="Y757" s="286"/>
      <c r="Z757" s="286" t="e">
        <f t="shared" si="20"/>
        <v>#DIV/0!</v>
      </c>
    </row>
    <row r="758" spans="1:26" ht="12.6" customHeight="1" x14ac:dyDescent="0.25">
      <c r="A758" s="209" t="str">
        <f>RIGHT($C$84,3)&amp;"*"&amp;RIGHT($C$83,4)&amp;"*"&amp;AB$55&amp;"*"&amp;"A"</f>
        <v>043*2015*7170*A</v>
      </c>
      <c r="B758" s="286"/>
      <c r="C758" s="289">
        <f>ROUND(AB60,2)</f>
        <v>0</v>
      </c>
      <c r="D758" s="286">
        <f>ROUND(AB61,0)</f>
        <v>0</v>
      </c>
      <c r="E758" s="286" t="e">
        <f>ROUND(AB62,0)</f>
        <v>#DIV/0!</v>
      </c>
      <c r="F758" s="286">
        <f>ROUND(AB63,0)</f>
        <v>0</v>
      </c>
      <c r="G758" s="286">
        <f>ROUND(AB64,0)</f>
        <v>0</v>
      </c>
      <c r="H758" s="286">
        <f>ROUND(AB65,0)</f>
        <v>0</v>
      </c>
      <c r="I758" s="286">
        <f>ROUND(AB66,0)</f>
        <v>0</v>
      </c>
      <c r="J758" s="286" t="e">
        <f>ROUND(AB67,0)</f>
        <v>#DIV/0!</v>
      </c>
      <c r="K758" s="286">
        <f>ROUND(AB68,0)</f>
        <v>0</v>
      </c>
      <c r="L758" s="286">
        <f>ROUND(AB70,0)</f>
        <v>0</v>
      </c>
      <c r="M758" s="286">
        <f>ROUND(AB71,0)</f>
        <v>0</v>
      </c>
      <c r="N758" s="286">
        <f>ROUND(AB76,0)</f>
        <v>0</v>
      </c>
      <c r="O758" s="286">
        <f>ROUND(AB74,0)</f>
        <v>0</v>
      </c>
      <c r="P758" s="286">
        <f>IF(AB77&gt;0,ROUND(AB77,0),0)</f>
        <v>0</v>
      </c>
      <c r="Q758" s="286">
        <f>IF(AB78&gt;0,ROUND(AB78,0),0)</f>
        <v>0</v>
      </c>
      <c r="R758" s="286">
        <f>IF(AB79&gt;0,ROUND(AB79,0),0)</f>
        <v>0</v>
      </c>
      <c r="S758" s="286">
        <f>IF(AB80&gt;0,ROUND(AB80,0),0)</f>
        <v>0</v>
      </c>
      <c r="T758" s="289">
        <f>IF(AB81&gt;0,ROUND(AB81,2),0)</f>
        <v>0</v>
      </c>
      <c r="U758" s="286"/>
      <c r="X758" s="286"/>
      <c r="Y758" s="286"/>
      <c r="Z758" s="286" t="e">
        <f t="shared" si="20"/>
        <v>#DIV/0!</v>
      </c>
    </row>
    <row r="759" spans="1:26" ht="12.6" customHeight="1" x14ac:dyDescent="0.25">
      <c r="A759" s="209" t="str">
        <f>RIGHT($C$84,3)&amp;"*"&amp;RIGHT($C$83,4)&amp;"*"&amp;AC$55&amp;"*"&amp;"A"</f>
        <v>043*2015*7180*A</v>
      </c>
      <c r="B759" s="286">
        <f>ROUND(AC59,0)</f>
        <v>0</v>
      </c>
      <c r="C759" s="289">
        <f>ROUND(AC60,2)</f>
        <v>0</v>
      </c>
      <c r="D759" s="286">
        <f>ROUND(AC61,0)</f>
        <v>0</v>
      </c>
      <c r="E759" s="286" t="e">
        <f>ROUND(AC62,0)</f>
        <v>#DIV/0!</v>
      </c>
      <c r="F759" s="286">
        <f>ROUND(AC63,0)</f>
        <v>0</v>
      </c>
      <c r="G759" s="286">
        <f>ROUND(AC64,0)</f>
        <v>0</v>
      </c>
      <c r="H759" s="286">
        <f>ROUND(AC65,0)</f>
        <v>0</v>
      </c>
      <c r="I759" s="286">
        <f>ROUND(AC66,0)</f>
        <v>0</v>
      </c>
      <c r="J759" s="286" t="e">
        <f>ROUND(AC67,0)</f>
        <v>#DIV/0!</v>
      </c>
      <c r="K759" s="286">
        <f>ROUND(AC68,0)</f>
        <v>0</v>
      </c>
      <c r="L759" s="286">
        <f>ROUND(AC70,0)</f>
        <v>0</v>
      </c>
      <c r="M759" s="286">
        <f>ROUND(AC71,0)</f>
        <v>0</v>
      </c>
      <c r="N759" s="286">
        <f>ROUND(AC76,0)</f>
        <v>0</v>
      </c>
      <c r="O759" s="286">
        <f>ROUND(AC74,0)</f>
        <v>0</v>
      </c>
      <c r="P759" s="286">
        <f>IF(AC77&gt;0,ROUND(AC77,0),0)</f>
        <v>0</v>
      </c>
      <c r="Q759" s="286">
        <f>IF(AC78&gt;0,ROUND(AC78,0),0)</f>
        <v>0</v>
      </c>
      <c r="R759" s="286">
        <f>IF(AC79&gt;0,ROUND(AC79,0),0)</f>
        <v>0</v>
      </c>
      <c r="S759" s="286">
        <f>IF(AC80&gt;0,ROUND(AC80,0),0)</f>
        <v>0</v>
      </c>
      <c r="T759" s="289">
        <f>IF(AC81&gt;0,ROUND(AC81,2),0)</f>
        <v>0</v>
      </c>
      <c r="U759" s="286"/>
      <c r="X759" s="286"/>
      <c r="Y759" s="286"/>
      <c r="Z759" s="286" t="e">
        <f t="shared" si="20"/>
        <v>#DIV/0!</v>
      </c>
    </row>
    <row r="760" spans="1:26" ht="12.6" customHeight="1" x14ac:dyDescent="0.25">
      <c r="A760" s="209" t="str">
        <f>RIGHT($C$84,3)&amp;"*"&amp;RIGHT($C$83,4)&amp;"*"&amp;AD$55&amp;"*"&amp;"A"</f>
        <v>043*2015*7190*A</v>
      </c>
      <c r="B760" s="286">
        <f>ROUND(AD59,0)</f>
        <v>0</v>
      </c>
      <c r="C760" s="289">
        <f>ROUND(AD60,2)</f>
        <v>0</v>
      </c>
      <c r="D760" s="286">
        <f>ROUND(AD61,0)</f>
        <v>0</v>
      </c>
      <c r="E760" s="286" t="e">
        <f>ROUND(AD62,0)</f>
        <v>#DIV/0!</v>
      </c>
      <c r="F760" s="286">
        <f>ROUND(AD63,0)</f>
        <v>0</v>
      </c>
      <c r="G760" s="286">
        <f>ROUND(AD64,0)</f>
        <v>0</v>
      </c>
      <c r="H760" s="286">
        <f>ROUND(AD65,0)</f>
        <v>0</v>
      </c>
      <c r="I760" s="286">
        <f>ROUND(AD66,0)</f>
        <v>0</v>
      </c>
      <c r="J760" s="286" t="e">
        <f>ROUND(AD67,0)</f>
        <v>#DIV/0!</v>
      </c>
      <c r="K760" s="286">
        <f>ROUND(AD68,0)</f>
        <v>0</v>
      </c>
      <c r="L760" s="286">
        <f>ROUND(AD70,0)</f>
        <v>0</v>
      </c>
      <c r="M760" s="286">
        <f>ROUND(AD71,0)</f>
        <v>0</v>
      </c>
      <c r="N760" s="286">
        <f>ROUND(AD76,0)</f>
        <v>0</v>
      </c>
      <c r="O760" s="286">
        <f>ROUND(AD74,0)</f>
        <v>0</v>
      </c>
      <c r="P760" s="286">
        <f>IF(AD77&gt;0,ROUND(AD77,0),0)</f>
        <v>0</v>
      </c>
      <c r="Q760" s="286">
        <f>IF(AD78&gt;0,ROUND(AD78,0),0)</f>
        <v>0</v>
      </c>
      <c r="R760" s="286">
        <f>IF(AD79&gt;0,ROUND(AD79,0),0)</f>
        <v>0</v>
      </c>
      <c r="S760" s="286">
        <f>IF(AD80&gt;0,ROUND(AD80,0),0)</f>
        <v>0</v>
      </c>
      <c r="T760" s="289">
        <f>IF(AD81&gt;0,ROUND(AD81,2),0)</f>
        <v>0</v>
      </c>
      <c r="U760" s="286"/>
      <c r="X760" s="286"/>
      <c r="Y760" s="286"/>
      <c r="Z760" s="286" t="e">
        <f t="shared" si="20"/>
        <v>#DIV/0!</v>
      </c>
    </row>
    <row r="761" spans="1:26" ht="12.6" customHeight="1" x14ac:dyDescent="0.25">
      <c r="A761" s="209" t="str">
        <f>RIGHT($C$84,3)&amp;"*"&amp;RIGHT($C$83,4)&amp;"*"&amp;AE$55&amp;"*"&amp;"A"</f>
        <v>043*2015*7200*A</v>
      </c>
      <c r="B761" s="286">
        <f>ROUND(AE59,0)</f>
        <v>0</v>
      </c>
      <c r="C761" s="289">
        <f>ROUND(AE60,2)</f>
        <v>0</v>
      </c>
      <c r="D761" s="286">
        <f>ROUND(AE61,0)</f>
        <v>0</v>
      </c>
      <c r="E761" s="286" t="e">
        <f>ROUND(AE62,0)</f>
        <v>#DIV/0!</v>
      </c>
      <c r="F761" s="286">
        <f>ROUND(AE63,0)</f>
        <v>0</v>
      </c>
      <c r="G761" s="286">
        <f>ROUND(AE64,0)</f>
        <v>0</v>
      </c>
      <c r="H761" s="286">
        <f>ROUND(AE65,0)</f>
        <v>0</v>
      </c>
      <c r="I761" s="286">
        <f>ROUND(AE66,0)</f>
        <v>0</v>
      </c>
      <c r="J761" s="286" t="e">
        <f>ROUND(AE67,0)</f>
        <v>#DIV/0!</v>
      </c>
      <c r="K761" s="286">
        <f>ROUND(AE68,0)</f>
        <v>0</v>
      </c>
      <c r="L761" s="286">
        <f>ROUND(AE70,0)</f>
        <v>0</v>
      </c>
      <c r="M761" s="286">
        <f>ROUND(AE71,0)</f>
        <v>0</v>
      </c>
      <c r="N761" s="286">
        <f>ROUND(AE76,0)</f>
        <v>0</v>
      </c>
      <c r="O761" s="286">
        <f>ROUND(AE74,0)</f>
        <v>0</v>
      </c>
      <c r="P761" s="286">
        <f>IF(AE77&gt;0,ROUND(AE77,0),0)</f>
        <v>0</v>
      </c>
      <c r="Q761" s="286">
        <f>IF(AE78&gt;0,ROUND(AE78,0),0)</f>
        <v>0</v>
      </c>
      <c r="R761" s="286">
        <f>IF(AE79&gt;0,ROUND(AE79,0),0)</f>
        <v>0</v>
      </c>
      <c r="S761" s="286">
        <f>IF(AE80&gt;0,ROUND(AE80,0),0)</f>
        <v>0</v>
      </c>
      <c r="T761" s="289">
        <f>IF(AE81&gt;0,ROUND(AE81,2),0)</f>
        <v>0</v>
      </c>
      <c r="U761" s="286"/>
      <c r="X761" s="286"/>
      <c r="Y761" s="286"/>
      <c r="Z761" s="286" t="e">
        <f t="shared" si="20"/>
        <v>#DIV/0!</v>
      </c>
    </row>
    <row r="762" spans="1:26" ht="12.6" customHeight="1" x14ac:dyDescent="0.25">
      <c r="A762" s="209" t="str">
        <f>RIGHT($C$84,3)&amp;"*"&amp;RIGHT($C$83,4)&amp;"*"&amp;AF$55&amp;"*"&amp;"A"</f>
        <v>043*2015*7220*A</v>
      </c>
      <c r="B762" s="286">
        <f>ROUND(AF59,0)</f>
        <v>0</v>
      </c>
      <c r="C762" s="289">
        <f>ROUND(AF60,2)</f>
        <v>0</v>
      </c>
      <c r="D762" s="286">
        <f>ROUND(AF61,0)</f>
        <v>0</v>
      </c>
      <c r="E762" s="286" t="e">
        <f>ROUND(AF62,0)</f>
        <v>#DIV/0!</v>
      </c>
      <c r="F762" s="286">
        <f>ROUND(AF63,0)</f>
        <v>0</v>
      </c>
      <c r="G762" s="286">
        <f>ROUND(AF64,0)</f>
        <v>0</v>
      </c>
      <c r="H762" s="286">
        <f>ROUND(AF65,0)</f>
        <v>0</v>
      </c>
      <c r="I762" s="286">
        <f>ROUND(AF66,0)</f>
        <v>0</v>
      </c>
      <c r="J762" s="286" t="e">
        <f>ROUND(AF67,0)</f>
        <v>#DIV/0!</v>
      </c>
      <c r="K762" s="286">
        <f>ROUND(AF68,0)</f>
        <v>0</v>
      </c>
      <c r="L762" s="286">
        <f>ROUND(AF70,0)</f>
        <v>0</v>
      </c>
      <c r="M762" s="286">
        <f>ROUND(AF71,0)</f>
        <v>0</v>
      </c>
      <c r="N762" s="286">
        <f>ROUND(AF76,0)</f>
        <v>0</v>
      </c>
      <c r="O762" s="286">
        <f>ROUND(AF74,0)</f>
        <v>0</v>
      </c>
      <c r="P762" s="286">
        <f>IF(AF77&gt;0,ROUND(AF77,0),0)</f>
        <v>0</v>
      </c>
      <c r="Q762" s="286">
        <f>IF(AF78&gt;0,ROUND(AF78,0),0)</f>
        <v>0</v>
      </c>
      <c r="R762" s="286">
        <f>IF(AF79&gt;0,ROUND(AF79,0),0)</f>
        <v>0</v>
      </c>
      <c r="S762" s="286">
        <f>IF(AF80&gt;0,ROUND(AF80,0),0)</f>
        <v>0</v>
      </c>
      <c r="T762" s="289">
        <f>IF(AF81&gt;0,ROUND(AF81,2),0)</f>
        <v>0</v>
      </c>
      <c r="U762" s="286"/>
      <c r="X762" s="286"/>
      <c r="Y762" s="286"/>
      <c r="Z762" s="286" t="e">
        <f t="shared" si="20"/>
        <v>#DIV/0!</v>
      </c>
    </row>
    <row r="763" spans="1:26" ht="12.6" customHeight="1" x14ac:dyDescent="0.25">
      <c r="A763" s="209" t="str">
        <f>RIGHT($C$84,3)&amp;"*"&amp;RIGHT($C$83,4)&amp;"*"&amp;AG$55&amp;"*"&amp;"A"</f>
        <v>043*2015*7230*A</v>
      </c>
      <c r="B763" s="286">
        <f>ROUND(AG59,0)</f>
        <v>0</v>
      </c>
      <c r="C763" s="289">
        <f>ROUND(AG60,2)</f>
        <v>0</v>
      </c>
      <c r="D763" s="286">
        <f>ROUND(AG61,0)</f>
        <v>0</v>
      </c>
      <c r="E763" s="286" t="e">
        <f>ROUND(AG62,0)</f>
        <v>#DIV/0!</v>
      </c>
      <c r="F763" s="286">
        <f>ROUND(AG63,0)</f>
        <v>0</v>
      </c>
      <c r="G763" s="286">
        <f>ROUND(AG64,0)</f>
        <v>0</v>
      </c>
      <c r="H763" s="286">
        <f>ROUND(AG65,0)</f>
        <v>0</v>
      </c>
      <c r="I763" s="286">
        <f>ROUND(AG66,0)</f>
        <v>0</v>
      </c>
      <c r="J763" s="286" t="e">
        <f>ROUND(AG67,0)</f>
        <v>#DIV/0!</v>
      </c>
      <c r="K763" s="286">
        <f>ROUND(AG68,0)</f>
        <v>0</v>
      </c>
      <c r="L763" s="286">
        <f>ROUND(AG70,0)</f>
        <v>0</v>
      </c>
      <c r="M763" s="286">
        <f>ROUND(AG71,0)</f>
        <v>0</v>
      </c>
      <c r="N763" s="286">
        <f>ROUND(AG76,0)</f>
        <v>0</v>
      </c>
      <c r="O763" s="286">
        <f>ROUND(AG74,0)</f>
        <v>0</v>
      </c>
      <c r="P763" s="286">
        <f>IF(AG77&gt;0,ROUND(AG77,0),0)</f>
        <v>0</v>
      </c>
      <c r="Q763" s="286">
        <f>IF(AG78&gt;0,ROUND(AG78,0),0)</f>
        <v>0</v>
      </c>
      <c r="R763" s="286">
        <f>IF(AG79&gt;0,ROUND(AG79,0),0)</f>
        <v>0</v>
      </c>
      <c r="S763" s="286">
        <f>IF(AG80&gt;0,ROUND(AG80,0),0)</f>
        <v>0</v>
      </c>
      <c r="T763" s="289">
        <f>IF(AG81&gt;0,ROUND(AG81,2),0)</f>
        <v>0</v>
      </c>
      <c r="U763" s="286"/>
      <c r="X763" s="286"/>
      <c r="Y763" s="286"/>
      <c r="Z763" s="286" t="e">
        <f t="shared" si="20"/>
        <v>#DIV/0!</v>
      </c>
    </row>
    <row r="764" spans="1:26" ht="12.6" customHeight="1" x14ac:dyDescent="0.25">
      <c r="A764" s="209" t="str">
        <f>RIGHT($C$84,3)&amp;"*"&amp;RIGHT($C$83,4)&amp;"*"&amp;AH$55&amp;"*"&amp;"A"</f>
        <v>043*2015*7240*A</v>
      </c>
      <c r="B764" s="286">
        <f>ROUND(AH59,0)</f>
        <v>0</v>
      </c>
      <c r="C764" s="289">
        <f>ROUND(AH60,2)</f>
        <v>0</v>
      </c>
      <c r="D764" s="286">
        <f>ROUND(AH61,0)</f>
        <v>0</v>
      </c>
      <c r="E764" s="286" t="e">
        <f>ROUND(AH62,0)</f>
        <v>#DIV/0!</v>
      </c>
      <c r="F764" s="286">
        <f>ROUND(AH63,0)</f>
        <v>0</v>
      </c>
      <c r="G764" s="286">
        <f>ROUND(AH64,0)</f>
        <v>0</v>
      </c>
      <c r="H764" s="286">
        <f>ROUND(AH65,0)</f>
        <v>0</v>
      </c>
      <c r="I764" s="286">
        <f>ROUND(AH66,0)</f>
        <v>0</v>
      </c>
      <c r="J764" s="286" t="e">
        <f>ROUND(AH67,0)</f>
        <v>#DIV/0!</v>
      </c>
      <c r="K764" s="286">
        <f>ROUND(AH68,0)</f>
        <v>0</v>
      </c>
      <c r="L764" s="286">
        <f>ROUND(AH70,0)</f>
        <v>0</v>
      </c>
      <c r="M764" s="286">
        <f>ROUND(AH71,0)</f>
        <v>0</v>
      </c>
      <c r="N764" s="286">
        <f>ROUND(AH76,0)</f>
        <v>0</v>
      </c>
      <c r="O764" s="286">
        <f>ROUND(AH74,0)</f>
        <v>0</v>
      </c>
      <c r="P764" s="286">
        <f>IF(AH77&gt;0,ROUND(AH77,0),0)</f>
        <v>0</v>
      </c>
      <c r="Q764" s="286">
        <f>IF(AH78&gt;0,ROUND(AH78,0),0)</f>
        <v>0</v>
      </c>
      <c r="R764" s="286">
        <f>IF(AH79&gt;0,ROUND(AH79,0),0)</f>
        <v>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 t="e">
        <f t="shared" si="20"/>
        <v>#DIV/0!</v>
      </c>
    </row>
    <row r="765" spans="1:26" ht="12.6" customHeight="1" x14ac:dyDescent="0.25">
      <c r="A765" s="209" t="str">
        <f>RIGHT($C$84,3)&amp;"*"&amp;RIGHT($C$83,4)&amp;"*"&amp;AI$55&amp;"*"&amp;"A"</f>
        <v>043*2015*7250*A</v>
      </c>
      <c r="B765" s="286">
        <f>ROUND(AI59,0)</f>
        <v>0</v>
      </c>
      <c r="C765" s="289">
        <f>ROUND(AI60,2)</f>
        <v>0</v>
      </c>
      <c r="D765" s="286">
        <f>ROUND(AI61,0)</f>
        <v>0</v>
      </c>
      <c r="E765" s="286" t="e">
        <f>ROUND(AI62,0)</f>
        <v>#DIV/0!</v>
      </c>
      <c r="F765" s="286">
        <f>ROUND(AI63,0)</f>
        <v>0</v>
      </c>
      <c r="G765" s="286">
        <f>ROUND(AI64,0)</f>
        <v>0</v>
      </c>
      <c r="H765" s="286">
        <f>ROUND(AI65,0)</f>
        <v>0</v>
      </c>
      <c r="I765" s="286">
        <f>ROUND(AI66,0)</f>
        <v>0</v>
      </c>
      <c r="J765" s="286" t="e">
        <f>ROUND(AI67,0)</f>
        <v>#DIV/0!</v>
      </c>
      <c r="K765" s="286">
        <f>ROUND(AI68,0)</f>
        <v>0</v>
      </c>
      <c r="L765" s="286">
        <f>ROUND(AI70,0)</f>
        <v>0</v>
      </c>
      <c r="M765" s="286">
        <f>ROUND(AI71,0)</f>
        <v>0</v>
      </c>
      <c r="N765" s="286">
        <f>ROUND(AI76,0)</f>
        <v>0</v>
      </c>
      <c r="O765" s="286">
        <f>ROUND(AI74,0)</f>
        <v>0</v>
      </c>
      <c r="P765" s="286">
        <f>IF(AI77&gt;0,ROUND(AI77,0),0)</f>
        <v>0</v>
      </c>
      <c r="Q765" s="286">
        <f>IF(AI78&gt;0,ROUND(AI78,0),0)</f>
        <v>0</v>
      </c>
      <c r="R765" s="286">
        <f>IF(AI79&gt;0,ROUND(AI79,0),0)</f>
        <v>0</v>
      </c>
      <c r="S765" s="286">
        <f>IF(AI80&gt;0,ROUND(AI80,0),0)</f>
        <v>0</v>
      </c>
      <c r="T765" s="289">
        <f>IF(AI81&gt;0,ROUND(AI81,2),0)</f>
        <v>0</v>
      </c>
      <c r="U765" s="286"/>
      <c r="X765" s="286"/>
      <c r="Y765" s="286"/>
      <c r="Z765" s="286" t="e">
        <f t="shared" si="20"/>
        <v>#DIV/0!</v>
      </c>
    </row>
    <row r="766" spans="1:26" ht="12.6" customHeight="1" x14ac:dyDescent="0.25">
      <c r="A766" s="209" t="str">
        <f>RIGHT($C$84,3)&amp;"*"&amp;RIGHT($C$83,4)&amp;"*"&amp;AJ$55&amp;"*"&amp;"A"</f>
        <v>043*2015*7260*A</v>
      </c>
      <c r="B766" s="286">
        <f>ROUND(AJ59,0)</f>
        <v>0</v>
      </c>
      <c r="C766" s="289">
        <f>ROUND(AJ60,2)</f>
        <v>0</v>
      </c>
      <c r="D766" s="286">
        <f>ROUND(AJ61,0)</f>
        <v>0</v>
      </c>
      <c r="E766" s="286" t="e">
        <f>ROUND(AJ62,0)</f>
        <v>#DIV/0!</v>
      </c>
      <c r="F766" s="286">
        <f>ROUND(AJ63,0)</f>
        <v>0</v>
      </c>
      <c r="G766" s="286">
        <f>ROUND(AJ64,0)</f>
        <v>0</v>
      </c>
      <c r="H766" s="286">
        <f>ROUND(AJ65,0)</f>
        <v>0</v>
      </c>
      <c r="I766" s="286">
        <f>ROUND(AJ66,0)</f>
        <v>0</v>
      </c>
      <c r="J766" s="286" t="e">
        <f>ROUND(AJ67,0)</f>
        <v>#DIV/0!</v>
      </c>
      <c r="K766" s="286">
        <f>ROUND(AJ68,0)</f>
        <v>0</v>
      </c>
      <c r="L766" s="286">
        <f>ROUND(AJ70,0)</f>
        <v>0</v>
      </c>
      <c r="M766" s="286">
        <f>ROUND(AJ71,0)</f>
        <v>0</v>
      </c>
      <c r="N766" s="286">
        <f>ROUND(AJ76,0)</f>
        <v>0</v>
      </c>
      <c r="O766" s="286">
        <f>ROUND(AJ74,0)</f>
        <v>0</v>
      </c>
      <c r="P766" s="286">
        <f>IF(AJ77&gt;0,ROUND(AJ77,0),0)</f>
        <v>0</v>
      </c>
      <c r="Q766" s="286">
        <f>IF(AJ78&gt;0,ROUND(AJ78,0),0)</f>
        <v>0</v>
      </c>
      <c r="R766" s="286">
        <f>IF(AJ79&gt;0,ROUND(AJ79,0),0)</f>
        <v>0</v>
      </c>
      <c r="S766" s="286">
        <f>IF(AJ80&gt;0,ROUND(AJ80,0),0)</f>
        <v>0</v>
      </c>
      <c r="T766" s="289">
        <f>IF(AJ81&gt;0,ROUND(AJ81,2),0)</f>
        <v>0</v>
      </c>
      <c r="U766" s="286"/>
      <c r="X766" s="286"/>
      <c r="Y766" s="286"/>
      <c r="Z766" s="286" t="e">
        <f t="shared" si="20"/>
        <v>#DIV/0!</v>
      </c>
    </row>
    <row r="767" spans="1:26" ht="12.6" customHeight="1" x14ac:dyDescent="0.25">
      <c r="A767" s="209" t="str">
        <f>RIGHT($C$84,3)&amp;"*"&amp;RIGHT($C$83,4)&amp;"*"&amp;AK$55&amp;"*"&amp;"A"</f>
        <v>043*2015*7310*A</v>
      </c>
      <c r="B767" s="286">
        <f>ROUND(AK59,0)</f>
        <v>0</v>
      </c>
      <c r="C767" s="289">
        <f>ROUND(AK60,2)</f>
        <v>0</v>
      </c>
      <c r="D767" s="286">
        <f>ROUND(AK61,0)</f>
        <v>0</v>
      </c>
      <c r="E767" s="286" t="e">
        <f>ROUND(AK62,0)</f>
        <v>#DIV/0!</v>
      </c>
      <c r="F767" s="286">
        <f>ROUND(AK63,0)</f>
        <v>0</v>
      </c>
      <c r="G767" s="286">
        <f>ROUND(AK64,0)</f>
        <v>0</v>
      </c>
      <c r="H767" s="286">
        <f>ROUND(AK65,0)</f>
        <v>0</v>
      </c>
      <c r="I767" s="286">
        <f>ROUND(AK66,0)</f>
        <v>0</v>
      </c>
      <c r="J767" s="286" t="e">
        <f>ROUND(AK67,0)</f>
        <v>#DIV/0!</v>
      </c>
      <c r="K767" s="286">
        <f>ROUND(AK68,0)</f>
        <v>0</v>
      </c>
      <c r="L767" s="286">
        <f>ROUND(AK70,0)</f>
        <v>0</v>
      </c>
      <c r="M767" s="286">
        <f>ROUND(AK71,0)</f>
        <v>0</v>
      </c>
      <c r="N767" s="286">
        <f>ROUND(AK76,0)</f>
        <v>0</v>
      </c>
      <c r="O767" s="286">
        <f>ROUND(AK74,0)</f>
        <v>0</v>
      </c>
      <c r="P767" s="286">
        <f>IF(AK77&gt;0,ROUND(AK77,0),0)</f>
        <v>0</v>
      </c>
      <c r="Q767" s="286">
        <f>IF(AK78&gt;0,ROUND(AK78,0),0)</f>
        <v>0</v>
      </c>
      <c r="R767" s="286">
        <f>IF(AK79&gt;0,ROUND(AK79,0),0)</f>
        <v>0</v>
      </c>
      <c r="S767" s="286">
        <f>IF(AK80&gt;0,ROUND(AK80,0),0)</f>
        <v>0</v>
      </c>
      <c r="T767" s="289">
        <f>IF(AK81&gt;0,ROUND(AK81,2),0)</f>
        <v>0</v>
      </c>
      <c r="U767" s="286"/>
      <c r="X767" s="286"/>
      <c r="Y767" s="286"/>
      <c r="Z767" s="286" t="e">
        <f t="shared" si="20"/>
        <v>#DIV/0!</v>
      </c>
    </row>
    <row r="768" spans="1:26" ht="12.6" customHeight="1" x14ac:dyDescent="0.25">
      <c r="A768" s="209" t="str">
        <f>RIGHT($C$84,3)&amp;"*"&amp;RIGHT($C$83,4)&amp;"*"&amp;AL$55&amp;"*"&amp;"A"</f>
        <v>043*2015*7320*A</v>
      </c>
      <c r="B768" s="286">
        <f>ROUND(AL59,0)</f>
        <v>0</v>
      </c>
      <c r="C768" s="289">
        <f>ROUND(AL60,2)</f>
        <v>0</v>
      </c>
      <c r="D768" s="286">
        <f>ROUND(AL61,0)</f>
        <v>0</v>
      </c>
      <c r="E768" s="286" t="e">
        <f>ROUND(AL62,0)</f>
        <v>#DIV/0!</v>
      </c>
      <c r="F768" s="286">
        <f>ROUND(AL63,0)</f>
        <v>0</v>
      </c>
      <c r="G768" s="286">
        <f>ROUND(AL64,0)</f>
        <v>0</v>
      </c>
      <c r="H768" s="286">
        <f>ROUND(AL65,0)</f>
        <v>0</v>
      </c>
      <c r="I768" s="286">
        <f>ROUND(AL66,0)</f>
        <v>0</v>
      </c>
      <c r="J768" s="286" t="e">
        <f>ROUND(AL67,0)</f>
        <v>#DIV/0!</v>
      </c>
      <c r="K768" s="286">
        <f>ROUND(AL68,0)</f>
        <v>0</v>
      </c>
      <c r="L768" s="286">
        <f>ROUND(AL70,0)</f>
        <v>0</v>
      </c>
      <c r="M768" s="286">
        <f>ROUND(AL71,0)</f>
        <v>0</v>
      </c>
      <c r="N768" s="286">
        <f>ROUND(AL76,0)</f>
        <v>0</v>
      </c>
      <c r="O768" s="286">
        <f>ROUND(AL74,0)</f>
        <v>0</v>
      </c>
      <c r="P768" s="286">
        <f>IF(AL77&gt;0,ROUND(AL77,0),0)</f>
        <v>0</v>
      </c>
      <c r="Q768" s="286">
        <f>IF(AL78&gt;0,ROUND(AL78,0),0)</f>
        <v>0</v>
      </c>
      <c r="R768" s="286">
        <f>IF(AL79&gt;0,ROUND(AL79,0),0)</f>
        <v>0</v>
      </c>
      <c r="S768" s="286">
        <f>IF(AL80&gt;0,ROUND(AL80,0),0)</f>
        <v>0</v>
      </c>
      <c r="T768" s="289">
        <f>IF(AL81&gt;0,ROUND(AL81,2),0)</f>
        <v>0</v>
      </c>
      <c r="U768" s="286"/>
      <c r="X768" s="286"/>
      <c r="Y768" s="286"/>
      <c r="Z768" s="286" t="e">
        <f t="shared" si="20"/>
        <v>#DIV/0!</v>
      </c>
    </row>
    <row r="769" spans="1:26" ht="12.6" customHeight="1" x14ac:dyDescent="0.25">
      <c r="A769" s="209" t="str">
        <f>RIGHT($C$84,3)&amp;"*"&amp;RIGHT($C$83,4)&amp;"*"&amp;AM$55&amp;"*"&amp;"A"</f>
        <v>043*2015*7330*A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 t="e">
        <f>ROUND(AM62,0)</f>
        <v>#DIV/0!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 t="e">
        <f>ROUND(AM67,0)</f>
        <v>#DIV/0!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 t="e">
        <f t="shared" si="20"/>
        <v>#DIV/0!</v>
      </c>
    </row>
    <row r="770" spans="1:26" ht="12.6" customHeight="1" x14ac:dyDescent="0.25">
      <c r="A770" s="209" t="str">
        <f>RIGHT($C$84,3)&amp;"*"&amp;RIGHT($C$83,4)&amp;"*"&amp;AN$55&amp;"*"&amp;"A"</f>
        <v>043*2015*7340*A</v>
      </c>
      <c r="B770" s="286">
        <f>ROUND(AN59,0)</f>
        <v>0</v>
      </c>
      <c r="C770" s="289">
        <f>ROUND(AN60,2)</f>
        <v>0</v>
      </c>
      <c r="D770" s="286">
        <f>ROUND(AN61,0)</f>
        <v>0</v>
      </c>
      <c r="E770" s="286" t="e">
        <f>ROUND(AN62,0)</f>
        <v>#DIV/0!</v>
      </c>
      <c r="F770" s="286">
        <f>ROUND(AN63,0)</f>
        <v>0</v>
      </c>
      <c r="G770" s="286">
        <f>ROUND(AN64,0)</f>
        <v>0</v>
      </c>
      <c r="H770" s="286">
        <f>ROUND(AN65,0)</f>
        <v>0</v>
      </c>
      <c r="I770" s="286">
        <f>ROUND(AN66,0)</f>
        <v>0</v>
      </c>
      <c r="J770" s="286" t="e">
        <f>ROUND(AN67,0)</f>
        <v>#DIV/0!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0</v>
      </c>
      <c r="O770" s="286">
        <f>ROUND(AN74,0)</f>
        <v>0</v>
      </c>
      <c r="P770" s="286">
        <f>IF(AN77&gt;0,ROUND(AN77,0),0)</f>
        <v>0</v>
      </c>
      <c r="Q770" s="286">
        <f>IF(AN78&gt;0,ROUND(AN78,0),0)</f>
        <v>0</v>
      </c>
      <c r="R770" s="286">
        <f>IF(AN79&gt;0,ROUND(AN79,0),0)</f>
        <v>0</v>
      </c>
      <c r="S770" s="286">
        <f>IF(AN80&gt;0,ROUND(AN80,0),0)</f>
        <v>0</v>
      </c>
      <c r="T770" s="289">
        <f>IF(AN81&gt;0,ROUND(AN81,2),0)</f>
        <v>0</v>
      </c>
      <c r="U770" s="286"/>
      <c r="X770" s="286"/>
      <c r="Y770" s="286"/>
      <c r="Z770" s="286" t="e">
        <f t="shared" si="20"/>
        <v>#DIV/0!</v>
      </c>
    </row>
    <row r="771" spans="1:26" ht="12.6" customHeight="1" x14ac:dyDescent="0.25">
      <c r="A771" s="209" t="str">
        <f>RIGHT($C$84,3)&amp;"*"&amp;RIGHT($C$83,4)&amp;"*"&amp;AO$55&amp;"*"&amp;"A"</f>
        <v>043*2015*7350*A</v>
      </c>
      <c r="B771" s="286">
        <f>ROUND(AO59,0)</f>
        <v>0</v>
      </c>
      <c r="C771" s="289">
        <f>ROUND(AO60,2)</f>
        <v>0</v>
      </c>
      <c r="D771" s="286">
        <f>ROUND(AO61,0)</f>
        <v>0</v>
      </c>
      <c r="E771" s="286" t="e">
        <f>ROUND(AO62,0)</f>
        <v>#DIV/0!</v>
      </c>
      <c r="F771" s="286">
        <f>ROUND(AO63,0)</f>
        <v>0</v>
      </c>
      <c r="G771" s="286">
        <f>ROUND(AO64,0)</f>
        <v>0</v>
      </c>
      <c r="H771" s="286">
        <f>ROUND(AO65,0)</f>
        <v>0</v>
      </c>
      <c r="I771" s="286">
        <f>ROUND(AO66,0)</f>
        <v>0</v>
      </c>
      <c r="J771" s="286" t="e">
        <f>ROUND(AO67,0)</f>
        <v>#DIV/0!</v>
      </c>
      <c r="K771" s="286">
        <f>ROUND(AO68,0)</f>
        <v>0</v>
      </c>
      <c r="L771" s="286">
        <f>ROUND(AO70,0)</f>
        <v>0</v>
      </c>
      <c r="M771" s="286">
        <f>ROUND(AO71,0)</f>
        <v>0</v>
      </c>
      <c r="N771" s="286">
        <f>ROUND(AO76,0)</f>
        <v>0</v>
      </c>
      <c r="O771" s="286">
        <f>ROUND(AO74,0)</f>
        <v>0</v>
      </c>
      <c r="P771" s="286">
        <f>IF(AO77&gt;0,ROUND(AO77,0),0)</f>
        <v>0</v>
      </c>
      <c r="Q771" s="286">
        <f>IF(AO78&gt;0,ROUND(AO78,0),0)</f>
        <v>0</v>
      </c>
      <c r="R771" s="286">
        <f>IF(AO79&gt;0,ROUND(AO79,0),0)</f>
        <v>0</v>
      </c>
      <c r="S771" s="286">
        <f>IF(AO80&gt;0,ROUND(AO80,0),0)</f>
        <v>0</v>
      </c>
      <c r="T771" s="289">
        <f>IF(AO81&gt;0,ROUND(AO81,2),0)</f>
        <v>0</v>
      </c>
      <c r="U771" s="286"/>
      <c r="X771" s="286"/>
      <c r="Y771" s="286"/>
      <c r="Z771" s="286" t="e">
        <f t="shared" si="20"/>
        <v>#DIV/0!</v>
      </c>
    </row>
    <row r="772" spans="1:26" ht="12.6" customHeight="1" x14ac:dyDescent="0.25">
      <c r="A772" s="209" t="str">
        <f>RIGHT($C$84,3)&amp;"*"&amp;RIGHT($C$83,4)&amp;"*"&amp;AP$55&amp;"*"&amp;"A"</f>
        <v>043*2015*7380*A</v>
      </c>
      <c r="B772" s="286">
        <f>ROUND(AP59,0)</f>
        <v>0</v>
      </c>
      <c r="C772" s="289">
        <f>ROUND(AP60,2)</f>
        <v>0</v>
      </c>
      <c r="D772" s="286">
        <f>ROUND(AP61,0)</f>
        <v>0</v>
      </c>
      <c r="E772" s="286" t="e">
        <f>ROUND(AP62,0)</f>
        <v>#DIV/0!</v>
      </c>
      <c r="F772" s="286">
        <f>ROUND(AP63,0)</f>
        <v>0</v>
      </c>
      <c r="G772" s="286">
        <f>ROUND(AP64,0)</f>
        <v>0</v>
      </c>
      <c r="H772" s="286">
        <f>ROUND(AP65,0)</f>
        <v>0</v>
      </c>
      <c r="I772" s="286">
        <f>ROUND(AP66,0)</f>
        <v>0</v>
      </c>
      <c r="J772" s="286" t="e">
        <f>ROUND(AP67,0)</f>
        <v>#DIV/0!</v>
      </c>
      <c r="K772" s="286">
        <f>ROUND(AP68,0)</f>
        <v>0</v>
      </c>
      <c r="L772" s="286">
        <f>ROUND(AP70,0)</f>
        <v>0</v>
      </c>
      <c r="M772" s="286">
        <f>ROUND(AP71,0)</f>
        <v>0</v>
      </c>
      <c r="N772" s="286">
        <f>ROUND(AP76,0)</f>
        <v>0</v>
      </c>
      <c r="O772" s="286">
        <f>ROUND(AP74,0)</f>
        <v>0</v>
      </c>
      <c r="P772" s="286">
        <f>IF(AP77&gt;0,ROUND(AP77,0),0)</f>
        <v>0</v>
      </c>
      <c r="Q772" s="286">
        <f>IF(AP78&gt;0,ROUND(AP78,0),0)</f>
        <v>0</v>
      </c>
      <c r="R772" s="286">
        <f>IF(AP79&gt;0,ROUND(AP79,0),0)</f>
        <v>0</v>
      </c>
      <c r="S772" s="286">
        <f>IF(AP80&gt;0,ROUND(AP80,0),0)</f>
        <v>0</v>
      </c>
      <c r="T772" s="289">
        <f>IF(AP81&gt;0,ROUND(AP81,2),0)</f>
        <v>0</v>
      </c>
      <c r="U772" s="286"/>
      <c r="X772" s="286"/>
      <c r="Y772" s="286"/>
      <c r="Z772" s="286" t="e">
        <f t="shared" si="20"/>
        <v>#DIV/0!</v>
      </c>
    </row>
    <row r="773" spans="1:26" ht="12.6" customHeight="1" x14ac:dyDescent="0.25">
      <c r="A773" s="209" t="str">
        <f>RIGHT($C$84,3)&amp;"*"&amp;RIGHT($C$83,4)&amp;"*"&amp;AQ$55&amp;"*"&amp;"A"</f>
        <v>043*2015*7390*A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 t="e">
        <f>ROUND(AQ62,0)</f>
        <v>#DIV/0!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0</v>
      </c>
      <c r="J773" s="286" t="e">
        <f>ROUND(AQ67,0)</f>
        <v>#DIV/0!</v>
      </c>
      <c r="K773" s="286">
        <f>ROUND(AQ68,0)</f>
        <v>0</v>
      </c>
      <c r="L773" s="286">
        <f>ROUND(AQ70,0)</f>
        <v>0</v>
      </c>
      <c r="M773" s="286">
        <f>ROUND(AQ71,0)</f>
        <v>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 t="e">
        <f t="shared" si="20"/>
        <v>#DIV/0!</v>
      </c>
    </row>
    <row r="774" spans="1:26" ht="12.6" customHeight="1" x14ac:dyDescent="0.25">
      <c r="A774" s="209" t="str">
        <f>RIGHT($C$84,3)&amp;"*"&amp;RIGHT($C$83,4)&amp;"*"&amp;AR$55&amp;"*"&amp;"A"</f>
        <v>043*2015*7400*A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 t="e">
        <f>ROUND(AR62,0)</f>
        <v>#DIV/0!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 t="e">
        <f>ROUND(AR67,0)</f>
        <v>#DIV/0!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 t="e">
        <f t="shared" si="20"/>
        <v>#DIV/0!</v>
      </c>
    </row>
    <row r="775" spans="1:26" ht="12.6" customHeight="1" x14ac:dyDescent="0.25">
      <c r="A775" s="209" t="str">
        <f>RIGHT($C$84,3)&amp;"*"&amp;RIGHT($C$83,4)&amp;"*"&amp;AS$55&amp;"*"&amp;"A"</f>
        <v>043*2015*7410*A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 t="e">
        <f>ROUND(AS62,0)</f>
        <v>#DIV/0!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 t="e">
        <f>ROUND(AS67,0)</f>
        <v>#DIV/0!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 t="e">
        <f t="shared" si="20"/>
        <v>#DIV/0!</v>
      </c>
    </row>
    <row r="776" spans="1:26" ht="12.6" customHeight="1" x14ac:dyDescent="0.25">
      <c r="A776" s="209" t="str">
        <f>RIGHT($C$84,3)&amp;"*"&amp;RIGHT($C$83,4)&amp;"*"&amp;AT$55&amp;"*"&amp;"A"</f>
        <v>043*2015*7420*A</v>
      </c>
      <c r="B776" s="286">
        <f>ROUND(AT59,0)</f>
        <v>0</v>
      </c>
      <c r="C776" s="289">
        <f>ROUND(AT60,2)</f>
        <v>0</v>
      </c>
      <c r="D776" s="286">
        <f>ROUND(AT61,0)</f>
        <v>0</v>
      </c>
      <c r="E776" s="286" t="e">
        <f>ROUND(AT62,0)</f>
        <v>#DIV/0!</v>
      </c>
      <c r="F776" s="286">
        <f>ROUND(AT63,0)</f>
        <v>0</v>
      </c>
      <c r="G776" s="286">
        <f>ROUND(AT64,0)</f>
        <v>0</v>
      </c>
      <c r="H776" s="286">
        <f>ROUND(AT65,0)</f>
        <v>0</v>
      </c>
      <c r="I776" s="286">
        <f>ROUND(AT66,0)</f>
        <v>0</v>
      </c>
      <c r="J776" s="286" t="e">
        <f>ROUND(AT67,0)</f>
        <v>#DIV/0!</v>
      </c>
      <c r="K776" s="286">
        <f>ROUND(AT68,0)</f>
        <v>0</v>
      </c>
      <c r="L776" s="286">
        <f>ROUND(AT70,0)</f>
        <v>0</v>
      </c>
      <c r="M776" s="286">
        <f>ROUND(AT71,0)</f>
        <v>0</v>
      </c>
      <c r="N776" s="286">
        <f>ROUND(AT76,0)</f>
        <v>0</v>
      </c>
      <c r="O776" s="286">
        <f>ROUND(AT74,0)</f>
        <v>0</v>
      </c>
      <c r="P776" s="286">
        <f>IF(AT77&gt;0,ROUND(AT77,0),0)</f>
        <v>0</v>
      </c>
      <c r="Q776" s="286">
        <f>IF(AT78&gt;0,ROUND(AT78,0),0)</f>
        <v>0</v>
      </c>
      <c r="R776" s="286">
        <f>IF(AT79&gt;0,ROUND(AT79,0),0)</f>
        <v>0</v>
      </c>
      <c r="S776" s="286">
        <f>IF(AT80&gt;0,ROUND(AT80,0),0)</f>
        <v>0</v>
      </c>
      <c r="T776" s="289">
        <f>IF(AT81&gt;0,ROUND(AT81,2),0)</f>
        <v>0</v>
      </c>
      <c r="U776" s="286"/>
      <c r="X776" s="286"/>
      <c r="Y776" s="286"/>
      <c r="Z776" s="286" t="e">
        <f t="shared" si="20"/>
        <v>#DIV/0!</v>
      </c>
    </row>
    <row r="777" spans="1:26" ht="12.6" customHeight="1" x14ac:dyDescent="0.25">
      <c r="A777" s="209" t="str">
        <f>RIGHT($C$84,3)&amp;"*"&amp;RIGHT($C$83,4)&amp;"*"&amp;AU$55&amp;"*"&amp;"A"</f>
        <v>043*2015*7430*A</v>
      </c>
      <c r="B777" s="286">
        <f>ROUND(AU59,0)</f>
        <v>0</v>
      </c>
      <c r="C777" s="289">
        <f>ROUND(AU60,2)</f>
        <v>0</v>
      </c>
      <c r="D777" s="286">
        <f>ROUND(AU61,0)</f>
        <v>0</v>
      </c>
      <c r="E777" s="286" t="e">
        <f>ROUND(AU62,0)</f>
        <v>#DIV/0!</v>
      </c>
      <c r="F777" s="286">
        <f>ROUND(AU63,0)</f>
        <v>0</v>
      </c>
      <c r="G777" s="286">
        <f>ROUND(AU64,0)</f>
        <v>0</v>
      </c>
      <c r="H777" s="286">
        <f>ROUND(AU65,0)</f>
        <v>0</v>
      </c>
      <c r="I777" s="286">
        <f>ROUND(AU66,0)</f>
        <v>0</v>
      </c>
      <c r="J777" s="286" t="e">
        <f>ROUND(AU67,0)</f>
        <v>#DIV/0!</v>
      </c>
      <c r="K777" s="286">
        <f>ROUND(AU68,0)</f>
        <v>0</v>
      </c>
      <c r="L777" s="286">
        <f>ROUND(AU70,0)</f>
        <v>0</v>
      </c>
      <c r="M777" s="286">
        <f>ROUND(AU71,0)</f>
        <v>0</v>
      </c>
      <c r="N777" s="286">
        <f>ROUND(AU76,0)</f>
        <v>0</v>
      </c>
      <c r="O777" s="286">
        <f>ROUND(AU74,0)</f>
        <v>0</v>
      </c>
      <c r="P777" s="286">
        <f>IF(AU77&gt;0,ROUND(AU77,0),0)</f>
        <v>0</v>
      </c>
      <c r="Q777" s="286">
        <f>IF(AU78&gt;0,ROUND(AU78,0),0)</f>
        <v>0</v>
      </c>
      <c r="R777" s="286">
        <f>IF(AU79&gt;0,ROUND(AU79,0),0)</f>
        <v>0</v>
      </c>
      <c r="S777" s="286">
        <f>IF(AU80&gt;0,ROUND(AU80,0),0)</f>
        <v>0</v>
      </c>
      <c r="T777" s="289">
        <f>IF(AU81&gt;0,ROUND(AU81,2),0)</f>
        <v>0</v>
      </c>
      <c r="U777" s="286"/>
      <c r="X777" s="286"/>
      <c r="Y777" s="286"/>
      <c r="Z777" s="286" t="e">
        <f t="shared" si="20"/>
        <v>#DIV/0!</v>
      </c>
    </row>
    <row r="778" spans="1:26" ht="12.6" customHeight="1" x14ac:dyDescent="0.25">
      <c r="A778" s="209" t="str">
        <f>RIGHT($C$84,3)&amp;"*"&amp;RIGHT($C$83,4)&amp;"*"&amp;AV$55&amp;"*"&amp;"A"</f>
        <v>043*2015*7490*A</v>
      </c>
      <c r="B778" s="286"/>
      <c r="C778" s="289">
        <f>ROUND(AV60,2)</f>
        <v>0</v>
      </c>
      <c r="D778" s="286">
        <f>ROUND(AV61,0)</f>
        <v>0</v>
      </c>
      <c r="E778" s="286" t="e">
        <f>ROUND(AV62,0)</f>
        <v>#DIV/0!</v>
      </c>
      <c r="F778" s="286">
        <f>ROUND(AV63,0)</f>
        <v>0</v>
      </c>
      <c r="G778" s="286">
        <f>ROUND(AV64,0)</f>
        <v>0</v>
      </c>
      <c r="H778" s="286">
        <f>ROUND(AV65,0)</f>
        <v>0</v>
      </c>
      <c r="I778" s="286">
        <f>ROUND(AV66,0)</f>
        <v>0</v>
      </c>
      <c r="J778" s="286" t="e">
        <f>ROUND(AV67,0)</f>
        <v>#DIV/0!</v>
      </c>
      <c r="K778" s="286">
        <f>ROUND(AV68,0)</f>
        <v>0</v>
      </c>
      <c r="L778" s="286">
        <f>ROUND(AV70,0)</f>
        <v>0</v>
      </c>
      <c r="M778" s="286">
        <f>ROUND(AV71,0)</f>
        <v>0</v>
      </c>
      <c r="N778" s="286">
        <f>ROUND(AV76,0)</f>
        <v>0</v>
      </c>
      <c r="O778" s="286">
        <f>ROUND(AV74,0)</f>
        <v>0</v>
      </c>
      <c r="P778" s="286">
        <f>IF(AV77&gt;0,ROUND(AV77,0),0)</f>
        <v>0</v>
      </c>
      <c r="Q778" s="286">
        <f>IF(AV78&gt;0,ROUND(AV78,0),0)</f>
        <v>0</v>
      </c>
      <c r="R778" s="286">
        <f>IF(AV79&gt;0,ROUND(AV79,0),0)</f>
        <v>0</v>
      </c>
      <c r="S778" s="286">
        <f>IF(AV80&gt;0,ROUND(AV80,0),0)</f>
        <v>0</v>
      </c>
      <c r="T778" s="289">
        <f>IF(AV81&gt;0,ROUND(AV81,2),0)</f>
        <v>0</v>
      </c>
      <c r="U778" s="286"/>
      <c r="X778" s="286"/>
      <c r="Y778" s="286"/>
      <c r="Z778" s="286" t="e">
        <f t="shared" si="20"/>
        <v>#DIV/0!</v>
      </c>
    </row>
    <row r="779" spans="1:26" ht="12.6" customHeight="1" x14ac:dyDescent="0.25">
      <c r="A779" s="209" t="str">
        <f>RIGHT($C$84,3)&amp;"*"&amp;RIGHT($C$83,4)&amp;"*"&amp;AW$55&amp;"*"&amp;"A"</f>
        <v>043*2015*8200*A</v>
      </c>
      <c r="B779" s="286"/>
      <c r="C779" s="289">
        <f>ROUND(AW60,2)</f>
        <v>0</v>
      </c>
      <c r="D779" s="286">
        <f>ROUND(AW61,0)</f>
        <v>0</v>
      </c>
      <c r="E779" s="286" t="e">
        <f>ROUND(AW62,0)</f>
        <v>#DIV/0!</v>
      </c>
      <c r="F779" s="286">
        <f>ROUND(AW63,0)</f>
        <v>0</v>
      </c>
      <c r="G779" s="286">
        <f>ROUND(AW64,0)</f>
        <v>0</v>
      </c>
      <c r="H779" s="286">
        <f>ROUND(AW65,0)</f>
        <v>0</v>
      </c>
      <c r="I779" s="286">
        <f>ROUND(AW66,0)</f>
        <v>0</v>
      </c>
      <c r="J779" s="286" t="e">
        <f>ROUND(AW67,0)</f>
        <v>#DIV/0!</v>
      </c>
      <c r="K779" s="286">
        <f>ROUND(AW68,0)</f>
        <v>0</v>
      </c>
      <c r="L779" s="286">
        <f>ROUND(AW70,0)</f>
        <v>0</v>
      </c>
      <c r="M779" s="286">
        <f>ROUND(AW71,0)</f>
        <v>0</v>
      </c>
      <c r="N779" s="286"/>
      <c r="O779" s="286"/>
      <c r="P779" s="286">
        <f>IF(AW77&gt;0,ROUND(AW77,0),0)</f>
        <v>0</v>
      </c>
      <c r="Q779" s="286">
        <f>IF(AW78&gt;0,ROUND(AW78,0),0)</f>
        <v>0</v>
      </c>
      <c r="R779" s="286">
        <f>IF(AW79&gt;0,ROUND(AW79,0),0)</f>
        <v>0</v>
      </c>
      <c r="S779" s="286">
        <f>IF(AW80&gt;0,ROUND(AW80,0),0)</f>
        <v>0</v>
      </c>
      <c r="T779" s="289">
        <f>IF(AW81&gt;0,ROUND(AW81,2),0)</f>
        <v>0</v>
      </c>
      <c r="U779" s="286"/>
      <c r="X779" s="286"/>
      <c r="Y779" s="286"/>
      <c r="Z779" s="286"/>
    </row>
    <row r="780" spans="1:26" ht="12.6" customHeight="1" x14ac:dyDescent="0.25">
      <c r="A780" s="209" t="str">
        <f>RIGHT($C$84,3)&amp;"*"&amp;RIGHT($C$83,4)&amp;"*"&amp;AX$55&amp;"*"&amp;"A"</f>
        <v>043*2015*8310*A</v>
      </c>
      <c r="B780" s="286"/>
      <c r="C780" s="289">
        <f>ROUND(AX60,2)</f>
        <v>0</v>
      </c>
      <c r="D780" s="286">
        <f>ROUND(AX61,0)</f>
        <v>0</v>
      </c>
      <c r="E780" s="286" t="e">
        <f>ROUND(AX62,0)</f>
        <v>#DIV/0!</v>
      </c>
      <c r="F780" s="286">
        <f>ROUND(AX63,0)</f>
        <v>0</v>
      </c>
      <c r="G780" s="286">
        <f>ROUND(AX64,0)</f>
        <v>0</v>
      </c>
      <c r="H780" s="286">
        <f>ROUND(AX65,0)</f>
        <v>0</v>
      </c>
      <c r="I780" s="286">
        <f>ROUND(AX66,0)</f>
        <v>0</v>
      </c>
      <c r="J780" s="286" t="e">
        <f>ROUND(AX67,0)</f>
        <v>#DIV/0!</v>
      </c>
      <c r="K780" s="286">
        <f>ROUND(AX68,0)</f>
        <v>0</v>
      </c>
      <c r="L780" s="286">
        <f>ROUND(AX70,0)</f>
        <v>0</v>
      </c>
      <c r="M780" s="286">
        <f>ROUND(AX71,0)</f>
        <v>0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" customHeight="1" x14ac:dyDescent="0.25">
      <c r="A781" s="209" t="str">
        <f>RIGHT($C$84,3)&amp;"*"&amp;RIGHT($C$83,4)&amp;"*"&amp;AY$55&amp;"*"&amp;"A"</f>
        <v>043*2015*8320*A</v>
      </c>
      <c r="B781" s="286">
        <f>ROUND(AY59,0)</f>
        <v>0</v>
      </c>
      <c r="C781" s="289">
        <f>ROUND(AY60,2)</f>
        <v>0</v>
      </c>
      <c r="D781" s="286">
        <f>ROUND(AY61,0)</f>
        <v>0</v>
      </c>
      <c r="E781" s="286" t="e">
        <f>ROUND(AY62,0)</f>
        <v>#DIV/0!</v>
      </c>
      <c r="F781" s="286">
        <f>ROUND(AY63,0)</f>
        <v>0</v>
      </c>
      <c r="G781" s="286">
        <f>ROUND(AY64,0)</f>
        <v>0</v>
      </c>
      <c r="H781" s="286">
        <f>ROUND(AY65,0)</f>
        <v>0</v>
      </c>
      <c r="I781" s="286">
        <f>ROUND(AY66,0)</f>
        <v>0</v>
      </c>
      <c r="J781" s="286" t="e">
        <f>ROUND(AY67,0)</f>
        <v>#DIV/0!</v>
      </c>
      <c r="K781" s="286">
        <f>ROUND(AY68,0)</f>
        <v>0</v>
      </c>
      <c r="L781" s="286">
        <f>ROUND(AY70,0)</f>
        <v>0</v>
      </c>
      <c r="M781" s="286">
        <f>ROUND(AY71,0)</f>
        <v>0</v>
      </c>
      <c r="N781" s="286"/>
      <c r="O781" s="286"/>
      <c r="P781" s="286">
        <f>IF(AY77&gt;0,ROUND(AY77,0),0)</f>
        <v>0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" customHeight="1" x14ac:dyDescent="0.25">
      <c r="A782" s="209" t="str">
        <f>RIGHT($C$84,3)&amp;"*"&amp;RIGHT($C$83,4)&amp;"*"&amp;AZ$55&amp;"*"&amp;"A"</f>
        <v>043*2015*8330*A</v>
      </c>
      <c r="B782" s="286">
        <f>ROUND(AZ59,0)</f>
        <v>0</v>
      </c>
      <c r="C782" s="289">
        <f>ROUND(AZ60,2)</f>
        <v>0</v>
      </c>
      <c r="D782" s="286">
        <f>ROUND(AZ61,0)</f>
        <v>0</v>
      </c>
      <c r="E782" s="286" t="e">
        <f>ROUND(AZ62,0)</f>
        <v>#DIV/0!</v>
      </c>
      <c r="F782" s="286">
        <f>ROUND(AZ63,0)</f>
        <v>0</v>
      </c>
      <c r="G782" s="286">
        <f>ROUND(AZ64,0)</f>
        <v>0</v>
      </c>
      <c r="H782" s="286">
        <f>ROUND(AZ65,0)</f>
        <v>0</v>
      </c>
      <c r="I782" s="286">
        <f>ROUND(AZ66,0)</f>
        <v>0</v>
      </c>
      <c r="J782" s="286" t="e">
        <f>ROUND(AZ67,0)</f>
        <v>#DIV/0!</v>
      </c>
      <c r="K782" s="286">
        <f>ROUND(AZ68,0)</f>
        <v>0</v>
      </c>
      <c r="L782" s="286">
        <f>ROUND(AZ70,0)</f>
        <v>0</v>
      </c>
      <c r="M782" s="286">
        <f>ROUND(AZ71,0)</f>
        <v>0</v>
      </c>
      <c r="N782" s="286"/>
      <c r="O782" s="286"/>
      <c r="P782" s="286">
        <f>IF(AZ77&gt;0,ROUND(AZ77,0),0)</f>
        <v>0</v>
      </c>
      <c r="Q782" s="286">
        <f>IF(AZ78&gt;0,ROUND(AZ78,0),0)</f>
        <v>0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" customHeight="1" x14ac:dyDescent="0.25">
      <c r="A783" s="209" t="str">
        <f>RIGHT($C$84,3)&amp;"*"&amp;RIGHT($C$83,4)&amp;"*"&amp;BA$55&amp;"*"&amp;"A"</f>
        <v>043*2015*8350*A</v>
      </c>
      <c r="B783" s="286">
        <f>ROUND(BA59,0)</f>
        <v>0</v>
      </c>
      <c r="C783" s="289">
        <f>ROUND(BA60,2)</f>
        <v>0</v>
      </c>
      <c r="D783" s="286">
        <f>ROUND(BA61,0)</f>
        <v>0</v>
      </c>
      <c r="E783" s="286" t="e">
        <f>ROUND(BA62,0)</f>
        <v>#DIV/0!</v>
      </c>
      <c r="F783" s="286">
        <f>ROUND(BA63,0)</f>
        <v>0</v>
      </c>
      <c r="G783" s="286">
        <f>ROUND(BA64,0)</f>
        <v>0</v>
      </c>
      <c r="H783" s="286">
        <f>ROUND(BA65,0)</f>
        <v>0</v>
      </c>
      <c r="I783" s="286">
        <f>ROUND(BA66,0)</f>
        <v>0</v>
      </c>
      <c r="J783" s="286" t="e">
        <f>ROUND(BA67,0)</f>
        <v>#DIV/0!</v>
      </c>
      <c r="K783" s="286">
        <f>ROUND(BA68,0)</f>
        <v>0</v>
      </c>
      <c r="L783" s="286">
        <f>ROUND(BA70,0)</f>
        <v>0</v>
      </c>
      <c r="M783" s="286">
        <f>ROUND(BA71,0)</f>
        <v>0</v>
      </c>
      <c r="N783" s="286"/>
      <c r="O783" s="286"/>
      <c r="P783" s="286">
        <f>IF(BA77&gt;0,ROUND(BA77,0),0)</f>
        <v>0</v>
      </c>
      <c r="Q783" s="286">
        <f>IF(BA78&gt;0,ROUND(BA78,0),0)</f>
        <v>0</v>
      </c>
      <c r="R783" s="286">
        <f>IF(BA79&gt;0,ROUND(BA79,0),0)</f>
        <v>0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" customHeight="1" x14ac:dyDescent="0.25">
      <c r="A784" s="209" t="str">
        <f>RIGHT($C$84,3)&amp;"*"&amp;RIGHT($C$83,4)&amp;"*"&amp;BB$55&amp;"*"&amp;"A"</f>
        <v>043*2015*8360*A</v>
      </c>
      <c r="B784" s="286"/>
      <c r="C784" s="289">
        <f>ROUND(BB60,2)</f>
        <v>0</v>
      </c>
      <c r="D784" s="286">
        <f>ROUND(BB61,0)</f>
        <v>0</v>
      </c>
      <c r="E784" s="286" t="e">
        <f>ROUND(BB62,0)</f>
        <v>#DIV/0!</v>
      </c>
      <c r="F784" s="286">
        <f>ROUND(BB63,0)</f>
        <v>0</v>
      </c>
      <c r="G784" s="286">
        <f>ROUND(BB64,0)</f>
        <v>0</v>
      </c>
      <c r="H784" s="286">
        <f>ROUND(BB65,0)</f>
        <v>0</v>
      </c>
      <c r="I784" s="286">
        <f>ROUND(BB66,0)</f>
        <v>0</v>
      </c>
      <c r="J784" s="286" t="e">
        <f>ROUND(BB67,0)</f>
        <v>#DIV/0!</v>
      </c>
      <c r="K784" s="286">
        <f>ROUND(BB68,0)</f>
        <v>0</v>
      </c>
      <c r="L784" s="286">
        <f>ROUND(BB70,0)</f>
        <v>0</v>
      </c>
      <c r="M784" s="286">
        <f>ROUND(BB71,0)</f>
        <v>0</v>
      </c>
      <c r="N784" s="286"/>
      <c r="O784" s="286"/>
      <c r="P784" s="286">
        <f>IF(BB77&gt;0,ROUND(BB77,0),0)</f>
        <v>0</v>
      </c>
      <c r="Q784" s="286">
        <f>IF(BB78&gt;0,ROUND(BB78,0),0)</f>
        <v>0</v>
      </c>
      <c r="R784" s="286">
        <f>IF(BB79&gt;0,ROUND(BB79,0),0)</f>
        <v>0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" customHeight="1" x14ac:dyDescent="0.25">
      <c r="A785" s="209" t="str">
        <f>RIGHT($C$84,3)&amp;"*"&amp;RIGHT($C$83,4)&amp;"*"&amp;BC$55&amp;"*"&amp;"A"</f>
        <v>043*2015*8370*A</v>
      </c>
      <c r="B785" s="286"/>
      <c r="C785" s="289">
        <f>ROUND(BC60,2)</f>
        <v>0</v>
      </c>
      <c r="D785" s="286">
        <f>ROUND(BC61,0)</f>
        <v>0</v>
      </c>
      <c r="E785" s="286" t="e">
        <f>ROUND(BC62,0)</f>
        <v>#DIV/0!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0</v>
      </c>
      <c r="J785" s="286" t="e">
        <f>ROUND(BC67,0)</f>
        <v>#DIV/0!</v>
      </c>
      <c r="K785" s="286">
        <f>ROUND(BC68,0)</f>
        <v>0</v>
      </c>
      <c r="L785" s="286">
        <f>ROUND(BC70,0)</f>
        <v>0</v>
      </c>
      <c r="M785" s="286">
        <f>ROUND(BC71,0)</f>
        <v>0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" customHeight="1" x14ac:dyDescent="0.25">
      <c r="A786" s="209" t="str">
        <f>RIGHT($C$84,3)&amp;"*"&amp;RIGHT($C$83,4)&amp;"*"&amp;BD$55&amp;"*"&amp;"A"</f>
        <v>043*2015*8420*A</v>
      </c>
      <c r="B786" s="286"/>
      <c r="C786" s="289">
        <f>ROUND(BD60,2)</f>
        <v>0</v>
      </c>
      <c r="D786" s="286">
        <f>ROUND(BD61,0)</f>
        <v>0</v>
      </c>
      <c r="E786" s="286" t="e">
        <f>ROUND(BD62,0)</f>
        <v>#DIV/0!</v>
      </c>
      <c r="F786" s="286">
        <f>ROUND(BD63,0)</f>
        <v>0</v>
      </c>
      <c r="G786" s="286">
        <f>ROUND(BD64,0)</f>
        <v>0</v>
      </c>
      <c r="H786" s="286">
        <f>ROUND(BD65,0)</f>
        <v>0</v>
      </c>
      <c r="I786" s="286">
        <f>ROUND(BD66,0)</f>
        <v>0</v>
      </c>
      <c r="J786" s="286" t="e">
        <f>ROUND(BD67,0)</f>
        <v>#DIV/0!</v>
      </c>
      <c r="K786" s="286">
        <f>ROUND(BD68,0)</f>
        <v>0</v>
      </c>
      <c r="L786" s="286">
        <f>ROUND(BD70,0)</f>
        <v>0</v>
      </c>
      <c r="M786" s="286">
        <f>ROUND(BD71,0)</f>
        <v>0</v>
      </c>
      <c r="N786" s="286"/>
      <c r="O786" s="286"/>
      <c r="P786" s="286">
        <f>IF(BD77&gt;0,ROUND(BD77,0),0)</f>
        <v>0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" customHeight="1" x14ac:dyDescent="0.25">
      <c r="A787" s="209" t="str">
        <f>RIGHT($C$84,3)&amp;"*"&amp;RIGHT($C$83,4)&amp;"*"&amp;BE$55&amp;"*"&amp;"A"</f>
        <v>043*2015*8430*A</v>
      </c>
      <c r="B787" s="286">
        <f>ROUND(BE59,0)</f>
        <v>0</v>
      </c>
      <c r="C787" s="289">
        <f>ROUND(BE60,2)</f>
        <v>0</v>
      </c>
      <c r="D787" s="286">
        <f>ROUND(BE61,0)</f>
        <v>0</v>
      </c>
      <c r="E787" s="286" t="e">
        <f>ROUND(BE62,0)</f>
        <v>#DIV/0!</v>
      </c>
      <c r="F787" s="286">
        <f>ROUND(BE63,0)</f>
        <v>0</v>
      </c>
      <c r="G787" s="286">
        <f>ROUND(BE64,0)</f>
        <v>0</v>
      </c>
      <c r="H787" s="286">
        <f>ROUND(BE65,0)</f>
        <v>0</v>
      </c>
      <c r="I787" s="286">
        <f>ROUND(BE66,0)</f>
        <v>0</v>
      </c>
      <c r="J787" s="286" t="e">
        <f>ROUND(BE67,0)</f>
        <v>#DIV/0!</v>
      </c>
      <c r="K787" s="286">
        <f>ROUND(BE68,0)</f>
        <v>0</v>
      </c>
      <c r="L787" s="286">
        <f>ROUND(BE70,0)</f>
        <v>0</v>
      </c>
      <c r="M787" s="286">
        <f>ROUND(BE71,0)</f>
        <v>0</v>
      </c>
      <c r="N787" s="286"/>
      <c r="O787" s="286"/>
      <c r="P787" s="286">
        <f>IF(BE77&gt;0,ROUND(BE77,0),0)</f>
        <v>0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" customHeight="1" x14ac:dyDescent="0.25">
      <c r="A788" s="209" t="str">
        <f>RIGHT($C$84,3)&amp;"*"&amp;RIGHT($C$83,4)&amp;"*"&amp;BF$55&amp;"*"&amp;"A"</f>
        <v>043*2015*8460*A</v>
      </c>
      <c r="B788" s="286"/>
      <c r="C788" s="289">
        <f>ROUND(BF60,2)</f>
        <v>0</v>
      </c>
      <c r="D788" s="286">
        <f>ROUND(BF61,0)</f>
        <v>0</v>
      </c>
      <c r="E788" s="286" t="e">
        <f>ROUND(BF62,0)</f>
        <v>#DIV/0!</v>
      </c>
      <c r="F788" s="286">
        <f>ROUND(BF63,0)</f>
        <v>0</v>
      </c>
      <c r="G788" s="286">
        <f>ROUND(BF64,0)</f>
        <v>0</v>
      </c>
      <c r="H788" s="286">
        <f>ROUND(BF65,0)</f>
        <v>0</v>
      </c>
      <c r="I788" s="286">
        <f>ROUND(BF66,0)</f>
        <v>0</v>
      </c>
      <c r="J788" s="286" t="e">
        <f>ROUND(BF67,0)</f>
        <v>#DIV/0!</v>
      </c>
      <c r="K788" s="286">
        <f>ROUND(BF68,0)</f>
        <v>0</v>
      </c>
      <c r="L788" s="286">
        <f>ROUND(BF70,0)</f>
        <v>0</v>
      </c>
      <c r="M788" s="286">
        <f>ROUND(BF71,0)</f>
        <v>0</v>
      </c>
      <c r="N788" s="286"/>
      <c r="O788" s="286"/>
      <c r="P788" s="286">
        <f>IF(BF77&gt;0,ROUND(BF77,0),0)</f>
        <v>0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" customHeight="1" x14ac:dyDescent="0.25">
      <c r="A789" s="209" t="str">
        <f>RIGHT($C$84,3)&amp;"*"&amp;RIGHT($C$83,4)&amp;"*"&amp;BG$55&amp;"*"&amp;"A"</f>
        <v>043*2015*8470*A</v>
      </c>
      <c r="B789" s="286"/>
      <c r="C789" s="289">
        <f>ROUND(BG60,2)</f>
        <v>0</v>
      </c>
      <c r="D789" s="286">
        <f>ROUND(BG61,0)</f>
        <v>0</v>
      </c>
      <c r="E789" s="286" t="e">
        <f>ROUND(BG62,0)</f>
        <v>#DIV/0!</v>
      </c>
      <c r="F789" s="286">
        <f>ROUND(BG63,0)</f>
        <v>0</v>
      </c>
      <c r="G789" s="286">
        <f>ROUND(BG64,0)</f>
        <v>0</v>
      </c>
      <c r="H789" s="286">
        <f>ROUND(BG65,0)</f>
        <v>0</v>
      </c>
      <c r="I789" s="286">
        <f>ROUND(BG66,0)</f>
        <v>0</v>
      </c>
      <c r="J789" s="286" t="e">
        <f>ROUND(BG67,0)</f>
        <v>#DIV/0!</v>
      </c>
      <c r="K789" s="286">
        <f>ROUND(BG68,0)</f>
        <v>0</v>
      </c>
      <c r="L789" s="286">
        <f>ROUND(BG70,0)</f>
        <v>0</v>
      </c>
      <c r="M789" s="286">
        <f>ROUND(BG71,0)</f>
        <v>0</v>
      </c>
      <c r="N789" s="286"/>
      <c r="O789" s="286"/>
      <c r="P789" s="286">
        <f>IF(BG77&gt;0,ROUND(BG77,0),0)</f>
        <v>0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" customHeight="1" x14ac:dyDescent="0.25">
      <c r="A790" s="209" t="str">
        <f>RIGHT($C$84,3)&amp;"*"&amp;RIGHT($C$83,4)&amp;"*"&amp;BH$55&amp;"*"&amp;"A"</f>
        <v>043*2015*8480*A</v>
      </c>
      <c r="B790" s="286"/>
      <c r="C790" s="289">
        <f>ROUND(BH60,2)</f>
        <v>0</v>
      </c>
      <c r="D790" s="286">
        <f>ROUND(BH61,0)</f>
        <v>0</v>
      </c>
      <c r="E790" s="286" t="e">
        <f>ROUND(BH62,0)</f>
        <v>#DIV/0!</v>
      </c>
      <c r="F790" s="286">
        <f>ROUND(BH63,0)</f>
        <v>0</v>
      </c>
      <c r="G790" s="286">
        <f>ROUND(BH64,0)</f>
        <v>0</v>
      </c>
      <c r="H790" s="286">
        <f>ROUND(BH65,0)</f>
        <v>0</v>
      </c>
      <c r="I790" s="286">
        <f>ROUND(BH66,0)</f>
        <v>0</v>
      </c>
      <c r="J790" s="286" t="e">
        <f>ROUND(BH67,0)</f>
        <v>#DIV/0!</v>
      </c>
      <c r="K790" s="286">
        <f>ROUND(BH68,0)</f>
        <v>0</v>
      </c>
      <c r="L790" s="286">
        <f>ROUND(BH70,0)</f>
        <v>0</v>
      </c>
      <c r="M790" s="286">
        <f>ROUND(BH71,0)</f>
        <v>0</v>
      </c>
      <c r="N790" s="286"/>
      <c r="O790" s="286"/>
      <c r="P790" s="286">
        <f>IF(BH77&gt;0,ROUND(BH77,0),0)</f>
        <v>0</v>
      </c>
      <c r="Q790" s="286">
        <f>IF(BH78&gt;0,ROUND(BH78,0),0)</f>
        <v>0</v>
      </c>
      <c r="R790" s="286">
        <f>IF(BH79&gt;0,ROUND(BH79,0),0)</f>
        <v>0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" customHeight="1" x14ac:dyDescent="0.25">
      <c r="A791" s="209" t="str">
        <f>RIGHT($C$84,3)&amp;"*"&amp;RIGHT($C$83,4)&amp;"*"&amp;BI$55&amp;"*"&amp;"A"</f>
        <v>043*2015*8490*A</v>
      </c>
      <c r="B791" s="286"/>
      <c r="C791" s="289">
        <f>ROUND(BI60,2)</f>
        <v>0</v>
      </c>
      <c r="D791" s="286">
        <f>ROUND(BI61,0)</f>
        <v>0</v>
      </c>
      <c r="E791" s="286" t="e">
        <f>ROUND(BI62,0)</f>
        <v>#DIV/0!</v>
      </c>
      <c r="F791" s="286">
        <f>ROUND(BI63,0)</f>
        <v>0</v>
      </c>
      <c r="G791" s="286">
        <f>ROUND(BI64,0)</f>
        <v>0</v>
      </c>
      <c r="H791" s="286">
        <f>ROUND(BI65,0)</f>
        <v>0</v>
      </c>
      <c r="I791" s="286">
        <f>ROUND(BI66,0)</f>
        <v>0</v>
      </c>
      <c r="J791" s="286" t="e">
        <f>ROUND(BI67,0)</f>
        <v>#DIV/0!</v>
      </c>
      <c r="K791" s="286">
        <f>ROUND(BI68,0)</f>
        <v>0</v>
      </c>
      <c r="L791" s="286">
        <f>ROUND(BI70,0)</f>
        <v>0</v>
      </c>
      <c r="M791" s="286">
        <f>ROUND(BI71,0)</f>
        <v>0</v>
      </c>
      <c r="N791" s="286"/>
      <c r="O791" s="286"/>
      <c r="P791" s="286">
        <f>IF(BI77&gt;0,ROUND(BI77,0),0)</f>
        <v>0</v>
      </c>
      <c r="Q791" s="286">
        <f>IF(BI78&gt;0,ROUND(BI78,0),0)</f>
        <v>0</v>
      </c>
      <c r="R791" s="286">
        <f>IF(BI79&gt;0,ROUND(BI79,0),0)</f>
        <v>0</v>
      </c>
      <c r="S791" s="286">
        <f>IF(BI80&gt;0,ROUND(BI80,0),0)</f>
        <v>0</v>
      </c>
      <c r="T791" s="289">
        <f>IF(BI81&gt;0,ROUND(BI81,2),0)</f>
        <v>0</v>
      </c>
      <c r="U791" s="286"/>
      <c r="X791" s="286"/>
      <c r="Y791" s="286"/>
      <c r="Z791" s="286"/>
    </row>
    <row r="792" spans="1:26" ht="12.6" customHeight="1" x14ac:dyDescent="0.25">
      <c r="A792" s="209" t="str">
        <f>RIGHT($C$84,3)&amp;"*"&amp;RIGHT($C$83,4)&amp;"*"&amp;BJ$55&amp;"*"&amp;"A"</f>
        <v>043*2015*8510*A</v>
      </c>
      <c r="B792" s="286"/>
      <c r="C792" s="289">
        <f>ROUND(BJ60,2)</f>
        <v>0</v>
      </c>
      <c r="D792" s="286">
        <f>ROUND(BJ61,0)</f>
        <v>0</v>
      </c>
      <c r="E792" s="286" t="e">
        <f>ROUND(BJ62,0)</f>
        <v>#DIV/0!</v>
      </c>
      <c r="F792" s="286">
        <f>ROUND(BJ63,0)</f>
        <v>0</v>
      </c>
      <c r="G792" s="286">
        <f>ROUND(BJ64,0)</f>
        <v>0</v>
      </c>
      <c r="H792" s="286">
        <f>ROUND(BJ65,0)</f>
        <v>0</v>
      </c>
      <c r="I792" s="286">
        <f>ROUND(BJ66,0)</f>
        <v>0</v>
      </c>
      <c r="J792" s="286" t="e">
        <f>ROUND(BJ67,0)</f>
        <v>#DIV/0!</v>
      </c>
      <c r="K792" s="286">
        <f>ROUND(BJ68,0)</f>
        <v>0</v>
      </c>
      <c r="L792" s="286">
        <f>ROUND(BJ70,0)</f>
        <v>0</v>
      </c>
      <c r="M792" s="286">
        <f>ROUND(BJ71,0)</f>
        <v>0</v>
      </c>
      <c r="N792" s="286"/>
      <c r="O792" s="286"/>
      <c r="P792" s="286">
        <f>IF(BJ77&gt;0,ROUND(BJ77,0),0)</f>
        <v>0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" customHeight="1" x14ac:dyDescent="0.25">
      <c r="A793" s="209" t="str">
        <f>RIGHT($C$84,3)&amp;"*"&amp;RIGHT($C$83,4)&amp;"*"&amp;BK$55&amp;"*"&amp;"A"</f>
        <v>043*2015*8530*A</v>
      </c>
      <c r="B793" s="286"/>
      <c r="C793" s="289">
        <f>ROUND(BK60,2)</f>
        <v>0</v>
      </c>
      <c r="D793" s="286">
        <f>ROUND(BK61,0)</f>
        <v>0</v>
      </c>
      <c r="E793" s="286" t="e">
        <f>ROUND(BK62,0)</f>
        <v>#DIV/0!</v>
      </c>
      <c r="F793" s="286">
        <f>ROUND(BK63,0)</f>
        <v>0</v>
      </c>
      <c r="G793" s="286">
        <f>ROUND(BK64,0)</f>
        <v>0</v>
      </c>
      <c r="H793" s="286">
        <f>ROUND(BK65,0)</f>
        <v>0</v>
      </c>
      <c r="I793" s="286">
        <f>ROUND(BK66,0)</f>
        <v>0</v>
      </c>
      <c r="J793" s="286" t="e">
        <f>ROUND(BK67,0)</f>
        <v>#DIV/0!</v>
      </c>
      <c r="K793" s="286">
        <f>ROUND(BK68,0)</f>
        <v>0</v>
      </c>
      <c r="L793" s="286">
        <f>ROUND(BK70,0)</f>
        <v>0</v>
      </c>
      <c r="M793" s="286">
        <f>ROUND(BK71,0)</f>
        <v>0</v>
      </c>
      <c r="N793" s="286"/>
      <c r="O793" s="286"/>
      <c r="P793" s="286">
        <f>IF(BK77&gt;0,ROUND(BK77,0),0)</f>
        <v>0</v>
      </c>
      <c r="Q793" s="286">
        <f>IF(BK78&gt;0,ROUND(BK78,0),0)</f>
        <v>0</v>
      </c>
      <c r="R793" s="286">
        <f>IF(BK79&gt;0,ROUND(BK79,0),0)</f>
        <v>0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" customHeight="1" x14ac:dyDescent="0.25">
      <c r="A794" s="209" t="str">
        <f>RIGHT($C$84,3)&amp;"*"&amp;RIGHT($C$83,4)&amp;"*"&amp;BL$55&amp;"*"&amp;"A"</f>
        <v>043*2015*8560*A</v>
      </c>
      <c r="B794" s="286"/>
      <c r="C794" s="289">
        <f>ROUND(BL60,2)</f>
        <v>0</v>
      </c>
      <c r="D794" s="286">
        <f>ROUND(BL61,0)</f>
        <v>0</v>
      </c>
      <c r="E794" s="286" t="e">
        <f>ROUND(BL62,0)</f>
        <v>#DIV/0!</v>
      </c>
      <c r="F794" s="286">
        <f>ROUND(BL63,0)</f>
        <v>0</v>
      </c>
      <c r="G794" s="286">
        <f>ROUND(BL64,0)</f>
        <v>0</v>
      </c>
      <c r="H794" s="286">
        <f>ROUND(BL65,0)</f>
        <v>0</v>
      </c>
      <c r="I794" s="286">
        <f>ROUND(BL66,0)</f>
        <v>0</v>
      </c>
      <c r="J794" s="286" t="e">
        <f>ROUND(BL67,0)</f>
        <v>#DIV/0!</v>
      </c>
      <c r="K794" s="286">
        <f>ROUND(BL68,0)</f>
        <v>0</v>
      </c>
      <c r="L794" s="286">
        <f>ROUND(BL70,0)</f>
        <v>0</v>
      </c>
      <c r="M794" s="286">
        <f>ROUND(BL71,0)</f>
        <v>0</v>
      </c>
      <c r="N794" s="286"/>
      <c r="O794" s="286"/>
      <c r="P794" s="286">
        <f>IF(BL77&gt;0,ROUND(BL77,0),0)</f>
        <v>0</v>
      </c>
      <c r="Q794" s="286">
        <f>IF(BL78&gt;0,ROUND(BL78,0),0)</f>
        <v>0</v>
      </c>
      <c r="R794" s="286">
        <f>IF(BL79&gt;0,ROUND(BL79,0),0)</f>
        <v>0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" customHeight="1" x14ac:dyDescent="0.25">
      <c r="A795" s="209" t="str">
        <f>RIGHT($C$84,3)&amp;"*"&amp;RIGHT($C$83,4)&amp;"*"&amp;BM$55&amp;"*"&amp;"A"</f>
        <v>043*2015*8590*A</v>
      </c>
      <c r="B795" s="286"/>
      <c r="C795" s="289">
        <f>ROUND(BM60,2)</f>
        <v>0</v>
      </c>
      <c r="D795" s="286">
        <f>ROUND(BM61,0)</f>
        <v>0</v>
      </c>
      <c r="E795" s="286" t="e">
        <f>ROUND(BM62,0)</f>
        <v>#DIV/0!</v>
      </c>
      <c r="F795" s="286">
        <f>ROUND(BM63,0)</f>
        <v>0</v>
      </c>
      <c r="G795" s="286">
        <f>ROUND(BM64,0)</f>
        <v>0</v>
      </c>
      <c r="H795" s="286">
        <f>ROUND(BM65,0)</f>
        <v>0</v>
      </c>
      <c r="I795" s="286">
        <f>ROUND(BM66,0)</f>
        <v>0</v>
      </c>
      <c r="J795" s="286" t="e">
        <f>ROUND(BM67,0)</f>
        <v>#DIV/0!</v>
      </c>
      <c r="K795" s="286">
        <f>ROUND(BM68,0)</f>
        <v>0</v>
      </c>
      <c r="L795" s="286">
        <f>ROUND(BM70,0)</f>
        <v>0</v>
      </c>
      <c r="M795" s="286">
        <f>ROUND(BM71,0)</f>
        <v>0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" customHeight="1" x14ac:dyDescent="0.25">
      <c r="A796" s="209" t="str">
        <f>RIGHT($C$84,3)&amp;"*"&amp;RIGHT($C$83,4)&amp;"*"&amp;BN$55&amp;"*"&amp;"A"</f>
        <v>043*2015*8610*A</v>
      </c>
      <c r="B796" s="286"/>
      <c r="C796" s="289">
        <f>ROUND(BN60,2)</f>
        <v>0</v>
      </c>
      <c r="D796" s="286">
        <f>ROUND(BN61,0)</f>
        <v>0</v>
      </c>
      <c r="E796" s="286" t="e">
        <f>ROUND(BN62,0)</f>
        <v>#DIV/0!</v>
      </c>
      <c r="F796" s="286">
        <f>ROUND(BN63,0)</f>
        <v>0</v>
      </c>
      <c r="G796" s="286">
        <f>ROUND(BN64,0)</f>
        <v>0</v>
      </c>
      <c r="H796" s="286">
        <f>ROUND(BN65,0)</f>
        <v>0</v>
      </c>
      <c r="I796" s="286">
        <f>ROUND(BN66,0)</f>
        <v>0</v>
      </c>
      <c r="J796" s="286" t="e">
        <f>ROUND(BN67,0)</f>
        <v>#DIV/0!</v>
      </c>
      <c r="K796" s="286">
        <f>ROUND(BN68,0)</f>
        <v>0</v>
      </c>
      <c r="L796" s="286">
        <f>ROUND(BN70,0)</f>
        <v>0</v>
      </c>
      <c r="M796" s="286">
        <f>ROUND(BN71,0)</f>
        <v>0</v>
      </c>
      <c r="N796" s="286"/>
      <c r="O796" s="286"/>
      <c r="P796" s="286">
        <f>IF(BN77&gt;0,ROUND(BN77,0),0)</f>
        <v>0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" customHeight="1" x14ac:dyDescent="0.25">
      <c r="A797" s="209" t="str">
        <f>RIGHT($C$84,3)&amp;"*"&amp;RIGHT($C$83,4)&amp;"*"&amp;BO$55&amp;"*"&amp;"A"</f>
        <v>043*2015*8620*A</v>
      </c>
      <c r="B797" s="286"/>
      <c r="C797" s="289">
        <f>ROUND(BO60,2)</f>
        <v>0</v>
      </c>
      <c r="D797" s="286">
        <f>ROUND(BO61,0)</f>
        <v>0</v>
      </c>
      <c r="E797" s="286" t="e">
        <f>ROUND(BO62,0)</f>
        <v>#DIV/0!</v>
      </c>
      <c r="F797" s="286">
        <f>ROUND(BO63,0)</f>
        <v>0</v>
      </c>
      <c r="G797" s="286">
        <f>ROUND(BO64,0)</f>
        <v>0</v>
      </c>
      <c r="H797" s="286">
        <f>ROUND(BO65,0)</f>
        <v>0</v>
      </c>
      <c r="I797" s="286">
        <f>ROUND(BO66,0)</f>
        <v>0</v>
      </c>
      <c r="J797" s="286" t="e">
        <f>ROUND(BO67,0)</f>
        <v>#DIV/0!</v>
      </c>
      <c r="K797" s="286">
        <f>ROUND(BO68,0)</f>
        <v>0</v>
      </c>
      <c r="L797" s="286">
        <f>ROUND(BO70,0)</f>
        <v>0</v>
      </c>
      <c r="M797" s="286">
        <f>ROUND(BO71,0)</f>
        <v>0</v>
      </c>
      <c r="N797" s="286"/>
      <c r="O797" s="286"/>
      <c r="P797" s="286">
        <f>IF(BO77&gt;0,ROUND(BO77,0),0)</f>
        <v>0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" customHeight="1" x14ac:dyDescent="0.25">
      <c r="A798" s="209" t="str">
        <f>RIGHT($C$84,3)&amp;"*"&amp;RIGHT($C$83,4)&amp;"*"&amp;BP$55&amp;"*"&amp;"A"</f>
        <v>043*2015*8630*A</v>
      </c>
      <c r="B798" s="286"/>
      <c r="C798" s="289">
        <f>ROUND(BP60,2)</f>
        <v>0</v>
      </c>
      <c r="D798" s="286">
        <f>ROUND(BP61,0)</f>
        <v>0</v>
      </c>
      <c r="E798" s="286" t="e">
        <f>ROUND(BP62,0)</f>
        <v>#DIV/0!</v>
      </c>
      <c r="F798" s="286">
        <f>ROUND(BP63,0)</f>
        <v>0</v>
      </c>
      <c r="G798" s="286">
        <f>ROUND(BP64,0)</f>
        <v>0</v>
      </c>
      <c r="H798" s="286">
        <f>ROUND(BP65,0)</f>
        <v>0</v>
      </c>
      <c r="I798" s="286">
        <f>ROUND(BP66,0)</f>
        <v>0</v>
      </c>
      <c r="J798" s="286" t="e">
        <f>ROUND(BP67,0)</f>
        <v>#DIV/0!</v>
      </c>
      <c r="K798" s="286">
        <f>ROUND(BP68,0)</f>
        <v>0</v>
      </c>
      <c r="L798" s="286">
        <f>ROUND(BP70,0)</f>
        <v>0</v>
      </c>
      <c r="M798" s="286">
        <f>ROUND(BP71,0)</f>
        <v>0</v>
      </c>
      <c r="N798" s="286"/>
      <c r="O798" s="286"/>
      <c r="P798" s="286">
        <f>IF(BP77&gt;0,ROUND(BP77,0),0)</f>
        <v>0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" customHeight="1" x14ac:dyDescent="0.25">
      <c r="A799" s="209" t="str">
        <f>RIGHT($C$84,3)&amp;"*"&amp;RIGHT($C$83,4)&amp;"*"&amp;BQ$55&amp;"*"&amp;"A"</f>
        <v>043*2015*8640*A</v>
      </c>
      <c r="B799" s="286"/>
      <c r="C799" s="289">
        <f>ROUND(BQ60,2)</f>
        <v>0</v>
      </c>
      <c r="D799" s="286">
        <f>ROUND(BQ61,0)</f>
        <v>0</v>
      </c>
      <c r="E799" s="286" t="e">
        <f>ROUND(BQ62,0)</f>
        <v>#DIV/0!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 t="e">
        <f>ROUND(BQ67,0)</f>
        <v>#DIV/0!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" customHeight="1" x14ac:dyDescent="0.25">
      <c r="A800" s="209" t="str">
        <f>RIGHT($C$84,3)&amp;"*"&amp;RIGHT($C$83,4)&amp;"*"&amp;BR$55&amp;"*"&amp;"A"</f>
        <v>043*2015*8650*A</v>
      </c>
      <c r="B800" s="286"/>
      <c r="C800" s="289">
        <f>ROUND(BR60,2)</f>
        <v>0</v>
      </c>
      <c r="D800" s="286">
        <f>ROUND(BR61,0)</f>
        <v>0</v>
      </c>
      <c r="E800" s="286" t="e">
        <f>ROUND(BR62,0)</f>
        <v>#DIV/0!</v>
      </c>
      <c r="F800" s="286">
        <f>ROUND(BR63,0)</f>
        <v>0</v>
      </c>
      <c r="G800" s="286">
        <f>ROUND(BR64,0)</f>
        <v>0</v>
      </c>
      <c r="H800" s="286">
        <f>ROUND(BR65,0)</f>
        <v>0</v>
      </c>
      <c r="I800" s="286">
        <f>ROUND(BR66,0)</f>
        <v>0</v>
      </c>
      <c r="J800" s="286" t="e">
        <f>ROUND(BR67,0)</f>
        <v>#DIV/0!</v>
      </c>
      <c r="K800" s="286">
        <f>ROUND(BR68,0)</f>
        <v>0</v>
      </c>
      <c r="L800" s="286">
        <f>ROUND(BR70,0)</f>
        <v>0</v>
      </c>
      <c r="M800" s="286">
        <f>ROUND(BR71,0)</f>
        <v>0</v>
      </c>
      <c r="N800" s="286"/>
      <c r="O800" s="286"/>
      <c r="P800" s="286">
        <f>IF(BR77&gt;0,ROUND(BR77,0),0)</f>
        <v>0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" customHeight="1" x14ac:dyDescent="0.25">
      <c r="A801" s="209" t="str">
        <f>RIGHT($C$84,3)&amp;"*"&amp;RIGHT($C$83,4)&amp;"*"&amp;BS$55&amp;"*"&amp;"A"</f>
        <v>043*2015*8660*A</v>
      </c>
      <c r="B801" s="286"/>
      <c r="C801" s="289">
        <f>ROUND(BS60,2)</f>
        <v>0</v>
      </c>
      <c r="D801" s="286">
        <f>ROUND(BS61,0)</f>
        <v>0</v>
      </c>
      <c r="E801" s="286" t="e">
        <f>ROUND(BS62,0)</f>
        <v>#DIV/0!</v>
      </c>
      <c r="F801" s="286">
        <f>ROUND(BS63,0)</f>
        <v>0</v>
      </c>
      <c r="G801" s="286">
        <f>ROUND(BS64,0)</f>
        <v>0</v>
      </c>
      <c r="H801" s="286">
        <f>ROUND(BS65,0)</f>
        <v>0</v>
      </c>
      <c r="I801" s="286">
        <f>ROUND(BS66,0)</f>
        <v>0</v>
      </c>
      <c r="J801" s="286" t="e">
        <f>ROUND(BS67,0)</f>
        <v>#DIV/0!</v>
      </c>
      <c r="K801" s="286">
        <f>ROUND(BS68,0)</f>
        <v>0</v>
      </c>
      <c r="L801" s="286">
        <f>ROUND(BS70,0)</f>
        <v>0</v>
      </c>
      <c r="M801" s="286">
        <f>ROUND(BS71,0)</f>
        <v>0</v>
      </c>
      <c r="N801" s="286"/>
      <c r="O801" s="286"/>
      <c r="P801" s="286">
        <f>IF(BS77&gt;0,ROUND(BS77,0),0)</f>
        <v>0</v>
      </c>
      <c r="Q801" s="286">
        <f>IF(BS78&gt;0,ROUND(BS78,0),0)</f>
        <v>0</v>
      </c>
      <c r="R801" s="286">
        <f>IF(BS79&gt;0,ROUND(BS79,0),0)</f>
        <v>0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" customHeight="1" x14ac:dyDescent="0.25">
      <c r="A802" s="209" t="str">
        <f>RIGHT($C$84,3)&amp;"*"&amp;RIGHT($C$83,4)&amp;"*"&amp;BT$55&amp;"*"&amp;"A"</f>
        <v>043*2015*8670*A</v>
      </c>
      <c r="B802" s="286"/>
      <c r="C802" s="289">
        <f>ROUND(BT60,2)</f>
        <v>0</v>
      </c>
      <c r="D802" s="286">
        <f>ROUND(BT61,0)</f>
        <v>0</v>
      </c>
      <c r="E802" s="286" t="e">
        <f>ROUND(BT62,0)</f>
        <v>#DIV/0!</v>
      </c>
      <c r="F802" s="286">
        <f>ROUND(BT63,0)</f>
        <v>0</v>
      </c>
      <c r="G802" s="286">
        <f>ROUND(BT64,0)</f>
        <v>0</v>
      </c>
      <c r="H802" s="286">
        <f>ROUND(BT65,0)</f>
        <v>0</v>
      </c>
      <c r="I802" s="286">
        <f>ROUND(BT66,0)</f>
        <v>0</v>
      </c>
      <c r="J802" s="286" t="e">
        <f>ROUND(BT67,0)</f>
        <v>#DIV/0!</v>
      </c>
      <c r="K802" s="286">
        <f>ROUND(BT68,0)</f>
        <v>0</v>
      </c>
      <c r="L802" s="286">
        <f>ROUND(BT70,0)</f>
        <v>0</v>
      </c>
      <c r="M802" s="286">
        <f>ROUND(BT71,0)</f>
        <v>0</v>
      </c>
      <c r="N802" s="286"/>
      <c r="O802" s="286"/>
      <c r="P802" s="286">
        <f>IF(BT77&gt;0,ROUND(BT77,0),0)</f>
        <v>0</v>
      </c>
      <c r="Q802" s="286">
        <f>IF(BT78&gt;0,ROUND(BT78,0),0)</f>
        <v>0</v>
      </c>
      <c r="R802" s="286">
        <f>IF(BT79&gt;0,ROUND(BT79,0),0)</f>
        <v>0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" customHeight="1" x14ac:dyDescent="0.25">
      <c r="A803" s="209" t="str">
        <f>RIGHT($C$84,3)&amp;"*"&amp;RIGHT($C$83,4)&amp;"*"&amp;BU$55&amp;"*"&amp;"A"</f>
        <v>043*2015*8680*A</v>
      </c>
      <c r="B803" s="286"/>
      <c r="C803" s="289">
        <f>ROUND(BU60,2)</f>
        <v>0</v>
      </c>
      <c r="D803" s="286">
        <f>ROUND(BU61,0)</f>
        <v>0</v>
      </c>
      <c r="E803" s="286" t="e">
        <f>ROUND(BU62,0)</f>
        <v>#DIV/0!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 t="e">
        <f>ROUND(BU67,0)</f>
        <v>#DIV/0!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" customHeight="1" x14ac:dyDescent="0.25">
      <c r="A804" s="209" t="str">
        <f>RIGHT($C$84,3)&amp;"*"&amp;RIGHT($C$83,4)&amp;"*"&amp;BV$55&amp;"*"&amp;"A"</f>
        <v>043*2015*8690*A</v>
      </c>
      <c r="B804" s="286"/>
      <c r="C804" s="289">
        <f>ROUND(BV60,2)</f>
        <v>0</v>
      </c>
      <c r="D804" s="286">
        <f>ROUND(BV61,0)</f>
        <v>0</v>
      </c>
      <c r="E804" s="286" t="e">
        <f>ROUND(BV62,0)</f>
        <v>#DIV/0!</v>
      </c>
      <c r="F804" s="286">
        <f>ROUND(BV63,0)</f>
        <v>0</v>
      </c>
      <c r="G804" s="286">
        <f>ROUND(BV64,0)</f>
        <v>0</v>
      </c>
      <c r="H804" s="286">
        <f>ROUND(BV65,0)</f>
        <v>0</v>
      </c>
      <c r="I804" s="286">
        <f>ROUND(BV66,0)</f>
        <v>0</v>
      </c>
      <c r="J804" s="286" t="e">
        <f>ROUND(BV67,0)</f>
        <v>#DIV/0!</v>
      </c>
      <c r="K804" s="286">
        <f>ROUND(BV68,0)</f>
        <v>0</v>
      </c>
      <c r="L804" s="286">
        <f>ROUND(BV70,0)</f>
        <v>0</v>
      </c>
      <c r="M804" s="286">
        <f>ROUND(BV71,0)</f>
        <v>0</v>
      </c>
      <c r="N804" s="286"/>
      <c r="O804" s="286"/>
      <c r="P804" s="286">
        <f>IF(BV77&gt;0,ROUND(BV77,0),0)</f>
        <v>0</v>
      </c>
      <c r="Q804" s="286">
        <f>IF(BV78&gt;0,ROUND(BV78,0),0)</f>
        <v>0</v>
      </c>
      <c r="R804" s="286">
        <f>IF(BV79&gt;0,ROUND(BV79,0),0)</f>
        <v>0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" customHeight="1" x14ac:dyDescent="0.25">
      <c r="A805" s="209" t="str">
        <f>RIGHT($C$84,3)&amp;"*"&amp;RIGHT($C$83,4)&amp;"*"&amp;BW$55&amp;"*"&amp;"A"</f>
        <v>043*2015*8700*A</v>
      </c>
      <c r="B805" s="286"/>
      <c r="C805" s="289">
        <f>ROUND(BW60,2)</f>
        <v>0</v>
      </c>
      <c r="D805" s="286">
        <f>ROUND(BW61,0)</f>
        <v>0</v>
      </c>
      <c r="E805" s="286" t="e">
        <f>ROUND(BW62,0)</f>
        <v>#DIV/0!</v>
      </c>
      <c r="F805" s="286">
        <f>ROUND(BW63,0)</f>
        <v>0</v>
      </c>
      <c r="G805" s="286">
        <f>ROUND(BW64,0)</f>
        <v>0</v>
      </c>
      <c r="H805" s="286">
        <f>ROUND(BW65,0)</f>
        <v>0</v>
      </c>
      <c r="I805" s="286">
        <f>ROUND(BW66,0)</f>
        <v>0</v>
      </c>
      <c r="J805" s="286" t="e">
        <f>ROUND(BW67,0)</f>
        <v>#DIV/0!</v>
      </c>
      <c r="K805" s="286">
        <f>ROUND(BW68,0)</f>
        <v>0</v>
      </c>
      <c r="L805" s="286">
        <f>ROUND(BW70,0)</f>
        <v>0</v>
      </c>
      <c r="M805" s="286">
        <f>ROUND(BW71,0)</f>
        <v>0</v>
      </c>
      <c r="N805" s="286"/>
      <c r="O805" s="286"/>
      <c r="P805" s="286">
        <f>IF(BW77&gt;0,ROUND(BW77,0),0)</f>
        <v>0</v>
      </c>
      <c r="Q805" s="286">
        <f>IF(BW78&gt;0,ROUND(BW78,0),0)</f>
        <v>0</v>
      </c>
      <c r="R805" s="286">
        <f>IF(BW79&gt;0,ROUND(BW79,0),0)</f>
        <v>0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" customHeight="1" x14ac:dyDescent="0.25">
      <c r="A806" s="209" t="str">
        <f>RIGHT($C$84,3)&amp;"*"&amp;RIGHT($C$83,4)&amp;"*"&amp;BX$55&amp;"*"&amp;"A"</f>
        <v>043*2015*8710*A</v>
      </c>
      <c r="B806" s="286"/>
      <c r="C806" s="289">
        <f>ROUND(BX60,2)</f>
        <v>0</v>
      </c>
      <c r="D806" s="286">
        <f>ROUND(BX61,0)</f>
        <v>0</v>
      </c>
      <c r="E806" s="286" t="e">
        <f>ROUND(BX62,0)</f>
        <v>#DIV/0!</v>
      </c>
      <c r="F806" s="286">
        <f>ROUND(BX63,0)</f>
        <v>0</v>
      </c>
      <c r="G806" s="286">
        <f>ROUND(BX64,0)</f>
        <v>0</v>
      </c>
      <c r="H806" s="286">
        <f>ROUND(BX65,0)</f>
        <v>0</v>
      </c>
      <c r="I806" s="286">
        <f>ROUND(BX66,0)</f>
        <v>0</v>
      </c>
      <c r="J806" s="286" t="e">
        <f>ROUND(BX67,0)</f>
        <v>#DIV/0!</v>
      </c>
      <c r="K806" s="286">
        <f>ROUND(BX68,0)</f>
        <v>0</v>
      </c>
      <c r="L806" s="286">
        <f>ROUND(BX70,0)</f>
        <v>0</v>
      </c>
      <c r="M806" s="286">
        <f>ROUND(BX71,0)</f>
        <v>0</v>
      </c>
      <c r="N806" s="286"/>
      <c r="O806" s="286"/>
      <c r="P806" s="286">
        <f>IF(BX77&gt;0,ROUND(BX77,0),0)</f>
        <v>0</v>
      </c>
      <c r="Q806" s="286">
        <f>IF(BX78&gt;0,ROUND(BX78,0),0)</f>
        <v>0</v>
      </c>
      <c r="R806" s="286">
        <f>IF(BX79&gt;0,ROUND(BX79,0),0)</f>
        <v>0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" customHeight="1" x14ac:dyDescent="0.25">
      <c r="A807" s="209" t="str">
        <f>RIGHT($C$84,3)&amp;"*"&amp;RIGHT($C$83,4)&amp;"*"&amp;BY$55&amp;"*"&amp;"A"</f>
        <v>043*2015*8720*A</v>
      </c>
      <c r="B807" s="286"/>
      <c r="C807" s="289">
        <f>ROUND(BY60,2)</f>
        <v>0</v>
      </c>
      <c r="D807" s="286">
        <f>ROUND(BY61,0)</f>
        <v>0</v>
      </c>
      <c r="E807" s="286" t="e">
        <f>ROUND(BY62,0)</f>
        <v>#DIV/0!</v>
      </c>
      <c r="F807" s="286">
        <f>ROUND(BY63,0)</f>
        <v>0</v>
      </c>
      <c r="G807" s="286">
        <f>ROUND(BY64,0)</f>
        <v>0</v>
      </c>
      <c r="H807" s="286">
        <f>ROUND(BY65,0)</f>
        <v>0</v>
      </c>
      <c r="I807" s="286">
        <f>ROUND(BY66,0)</f>
        <v>0</v>
      </c>
      <c r="J807" s="286" t="e">
        <f>ROUND(BY67,0)</f>
        <v>#DIV/0!</v>
      </c>
      <c r="K807" s="286">
        <f>ROUND(BY68,0)</f>
        <v>0</v>
      </c>
      <c r="L807" s="286">
        <f>ROUND(BY70,0)</f>
        <v>0</v>
      </c>
      <c r="M807" s="286">
        <f>ROUND(BY71,0)</f>
        <v>0</v>
      </c>
      <c r="N807" s="286"/>
      <c r="O807" s="286"/>
      <c r="P807" s="286">
        <f>IF(BY77&gt;0,ROUND(BY77,0),0)</f>
        <v>0</v>
      </c>
      <c r="Q807" s="286">
        <f>IF(BY78&gt;0,ROUND(BY78,0),0)</f>
        <v>0</v>
      </c>
      <c r="R807" s="286">
        <f>IF(BY79&gt;0,ROUND(BY79,0),0)</f>
        <v>0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" customHeight="1" x14ac:dyDescent="0.25">
      <c r="A808" s="209" t="str">
        <f>RIGHT($C$84,3)&amp;"*"&amp;RIGHT($C$83,4)&amp;"*"&amp;BZ$55&amp;"*"&amp;"A"</f>
        <v>043*2015*8730*A</v>
      </c>
      <c r="B808" s="286"/>
      <c r="C808" s="289">
        <f>ROUND(BZ60,2)</f>
        <v>0</v>
      </c>
      <c r="D808" s="286">
        <f>ROUND(BZ61,0)</f>
        <v>0</v>
      </c>
      <c r="E808" s="286" t="e">
        <f>ROUND(BZ62,0)</f>
        <v>#DIV/0!</v>
      </c>
      <c r="F808" s="286">
        <f>ROUND(BZ63,0)</f>
        <v>0</v>
      </c>
      <c r="G808" s="286">
        <f>ROUND(BZ64,0)</f>
        <v>0</v>
      </c>
      <c r="H808" s="286">
        <f>ROUND(BZ65,0)</f>
        <v>0</v>
      </c>
      <c r="I808" s="286">
        <f>ROUND(BZ66,0)</f>
        <v>0</v>
      </c>
      <c r="J808" s="286" t="e">
        <f>ROUND(BZ67,0)</f>
        <v>#DIV/0!</v>
      </c>
      <c r="K808" s="286">
        <f>ROUND(BZ68,0)</f>
        <v>0</v>
      </c>
      <c r="L808" s="286">
        <f>ROUND(BZ70,0)</f>
        <v>0</v>
      </c>
      <c r="M808" s="286">
        <f>ROUND(BZ71,0)</f>
        <v>0</v>
      </c>
      <c r="N808" s="286"/>
      <c r="O808" s="286"/>
      <c r="P808" s="286">
        <f>IF(BZ77&gt;0,ROUND(BZ77,0),0)</f>
        <v>0</v>
      </c>
      <c r="Q808" s="286">
        <f>IF(BZ78&gt;0,ROUND(BZ78,0),0)</f>
        <v>0</v>
      </c>
      <c r="R808" s="286">
        <f>IF(BZ79&gt;0,ROUND(BZ79,0),0)</f>
        <v>0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" customHeight="1" x14ac:dyDescent="0.25">
      <c r="A809" s="209" t="str">
        <f>RIGHT($C$84,3)&amp;"*"&amp;RIGHT($C$83,4)&amp;"*"&amp;CA$55&amp;"*"&amp;"A"</f>
        <v>043*2015*8740*A</v>
      </c>
      <c r="B809" s="286"/>
      <c r="C809" s="289">
        <f>ROUND(CA60,2)</f>
        <v>0</v>
      </c>
      <c r="D809" s="286">
        <f>ROUND(CA61,0)</f>
        <v>0</v>
      </c>
      <c r="E809" s="286" t="e">
        <f>ROUND(CA62,0)</f>
        <v>#DIV/0!</v>
      </c>
      <c r="F809" s="286">
        <f>ROUND(CA63,0)</f>
        <v>0</v>
      </c>
      <c r="G809" s="286">
        <f>ROUND(CA64,0)</f>
        <v>0</v>
      </c>
      <c r="H809" s="286">
        <f>ROUND(CA65,0)</f>
        <v>0</v>
      </c>
      <c r="I809" s="286">
        <f>ROUND(CA66,0)</f>
        <v>0</v>
      </c>
      <c r="J809" s="286" t="e">
        <f>ROUND(CA67,0)</f>
        <v>#DIV/0!</v>
      </c>
      <c r="K809" s="286">
        <f>ROUND(CA68,0)</f>
        <v>0</v>
      </c>
      <c r="L809" s="286">
        <f>ROUND(CA70,0)</f>
        <v>0</v>
      </c>
      <c r="M809" s="286">
        <f>ROUND(CA71,0)</f>
        <v>0</v>
      </c>
      <c r="N809" s="286"/>
      <c r="O809" s="286"/>
      <c r="P809" s="286">
        <f>IF(CA77&gt;0,ROUND(CA77,0),0)</f>
        <v>0</v>
      </c>
      <c r="Q809" s="286">
        <f>IF(CA78&gt;0,ROUND(CA78,0),0)</f>
        <v>0</v>
      </c>
      <c r="R809" s="286">
        <f>IF(CA79&gt;0,ROUND(CA79,0),0)</f>
        <v>0</v>
      </c>
      <c r="S809" s="286">
        <f>IF(CA80&gt;0,ROUND(CA80,0),0)</f>
        <v>0</v>
      </c>
      <c r="T809" s="289">
        <f>IF(CA81&gt;0,ROUND(CA81,2),0)</f>
        <v>0</v>
      </c>
      <c r="U809" s="286"/>
      <c r="X809" s="286"/>
      <c r="Y809" s="286"/>
      <c r="Z809" s="286"/>
    </row>
    <row r="810" spans="1:26" ht="12.6" customHeight="1" x14ac:dyDescent="0.25">
      <c r="A810" s="209" t="str">
        <f>RIGHT($C$84,3)&amp;"*"&amp;RIGHT($C$83,4)&amp;"*"&amp;CB$55&amp;"*"&amp;"A"</f>
        <v>043*2015*8770*A</v>
      </c>
      <c r="B810" s="286"/>
      <c r="C810" s="289">
        <f>ROUND(CB60,2)</f>
        <v>0</v>
      </c>
      <c r="D810" s="286">
        <f>ROUND(CB61,0)</f>
        <v>0</v>
      </c>
      <c r="E810" s="286" t="e">
        <f>ROUND(CB62,0)</f>
        <v>#DIV/0!</v>
      </c>
      <c r="F810" s="286">
        <f>ROUND(CB63,0)</f>
        <v>0</v>
      </c>
      <c r="G810" s="286">
        <f>ROUND(CB64,0)</f>
        <v>0</v>
      </c>
      <c r="H810" s="286">
        <f>ROUND(CB65,0)</f>
        <v>0</v>
      </c>
      <c r="I810" s="286">
        <f>ROUND(CB66,0)</f>
        <v>0</v>
      </c>
      <c r="J810" s="286" t="e">
        <f>ROUND(CB67,0)</f>
        <v>#DIV/0!</v>
      </c>
      <c r="K810" s="286">
        <f>ROUND(CB68,0)</f>
        <v>0</v>
      </c>
      <c r="L810" s="286">
        <f>ROUND(CB70,0)</f>
        <v>0</v>
      </c>
      <c r="M810" s="286">
        <f>ROUND(CB71,0)</f>
        <v>0</v>
      </c>
      <c r="N810" s="286"/>
      <c r="O810" s="286"/>
      <c r="P810" s="286">
        <f>IF(CB77&gt;0,ROUND(CB77,0),0)</f>
        <v>0</v>
      </c>
      <c r="Q810" s="286">
        <f>IF(CB78&gt;0,ROUND(CB78,0),0)</f>
        <v>0</v>
      </c>
      <c r="R810" s="286">
        <f>IF(CB79&gt;0,ROUND(CB79,0),0)</f>
        <v>0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" customHeight="1" x14ac:dyDescent="0.25">
      <c r="A811" s="209" t="str">
        <f>RIGHT($C$84,3)&amp;"*"&amp;RIGHT($C$83,4)&amp;"*"&amp;CC$55&amp;"*"&amp;"A"</f>
        <v>043*2015*8790*A</v>
      </c>
      <c r="B811" s="286"/>
      <c r="C811" s="289">
        <f>ROUND(CC60,2)</f>
        <v>0</v>
      </c>
      <c r="D811" s="286">
        <f>ROUND(CC61,0)</f>
        <v>0</v>
      </c>
      <c r="E811" s="286" t="e">
        <f>ROUND(CC62,0)</f>
        <v>#DIV/0!</v>
      </c>
      <c r="F811" s="286">
        <f>ROUND(CC63,0)</f>
        <v>0</v>
      </c>
      <c r="G811" s="286">
        <f>ROUND(CC64,0)</f>
        <v>0</v>
      </c>
      <c r="H811" s="286">
        <f>ROUND(CC65,0)</f>
        <v>0</v>
      </c>
      <c r="I811" s="286">
        <f>ROUND(CC66,0)</f>
        <v>0</v>
      </c>
      <c r="J811" s="286" t="e">
        <f>ROUND(CC67,0)</f>
        <v>#DIV/0!</v>
      </c>
      <c r="K811" s="286">
        <f>ROUND(CC68,0)</f>
        <v>0</v>
      </c>
      <c r="L811" s="286">
        <f>ROUND(CC70,0)</f>
        <v>0</v>
      </c>
      <c r="M811" s="286">
        <f>ROUND(CC71,0)</f>
        <v>0</v>
      </c>
      <c r="N811" s="286"/>
      <c r="O811" s="286"/>
      <c r="P811" s="286">
        <f>IF(CC77&gt;0,ROUND(CC77,0),0)</f>
        <v>0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" customHeight="1" x14ac:dyDescent="0.25">
      <c r="A812" s="209" t="str">
        <f>RIGHT($C$84,3)&amp;"*"&amp;RIGHT($C$83,4)&amp;"*"&amp;"9000"&amp;"*"&amp;"A"</f>
        <v>043*2015*9000*A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0</v>
      </c>
      <c r="V812" s="180">
        <f>ROUND(CD69,0)</f>
        <v>0</v>
      </c>
      <c r="W812" s="180">
        <f>ROUND(CD71,0)</f>
        <v>0</v>
      </c>
      <c r="X812" s="286">
        <f>ROUND(CE73,0)</f>
        <v>0</v>
      </c>
      <c r="Y812" s="286">
        <f>ROUND(C132,0)</f>
        <v>0</v>
      </c>
      <c r="Z812" s="286"/>
    </row>
    <row r="814" spans="1:26" ht="12.6" customHeight="1" x14ac:dyDescent="0.25">
      <c r="B814" s="199" t="s">
        <v>1004</v>
      </c>
      <c r="C814" s="266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6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" customHeight="1" x14ac:dyDescent="0.25">
      <c r="B815" s="180" t="s">
        <v>1005</v>
      </c>
      <c r="C815" s="266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3">
        <f>CE65</f>
        <v>0</v>
      </c>
      <c r="I815" s="243">
        <f>CE66</f>
        <v>0</v>
      </c>
      <c r="J815" s="243" t="e">
        <f>CE67</f>
        <v>#DIV/0!</v>
      </c>
      <c r="K815" s="243">
        <f>CE68</f>
        <v>0</v>
      </c>
      <c r="L815" s="243">
        <f>CE70</f>
        <v>0</v>
      </c>
      <c r="M815" s="243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3">
        <f>C379</f>
        <v>0</v>
      </c>
      <c r="H816" s="243">
        <f>C380</f>
        <v>0</v>
      </c>
      <c r="I816" s="243">
        <f>C381</f>
        <v>0</v>
      </c>
      <c r="J816" s="243">
        <f>C382</f>
        <v>0</v>
      </c>
      <c r="K816" s="243">
        <f>C383</f>
        <v>0</v>
      </c>
      <c r="L816" s="243">
        <f>C384+C385+C386+C388</f>
        <v>0</v>
      </c>
      <c r="M816" s="243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7" zoomScale="75" workbookViewId="0">
      <selection activeCell="H10" sqref="H10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148"/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1270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1271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1272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>
        <f>+data!C84</f>
        <v>0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H-043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>
        <f>+data!C85</f>
        <v>0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>
        <f>+data!C87</f>
        <v>0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12/31/2016.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12/31/2016</v>
      </c>
      <c r="C4" s="38"/>
      <c r="D4" s="120"/>
      <c r="E4" s="70"/>
      <c r="F4" s="127" t="str">
        <f>"License Number:  "&amp;"H-"&amp;FIXED(data!C83,0)</f>
        <v>License Number:  H-43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0</v>
      </c>
      <c r="G23" s="21">
        <f>data!D111</f>
        <v>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 xml:space="preserve">Hospital Name: 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12/31/2016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0</v>
      </c>
      <c r="C7" s="48">
        <f>data!B139</f>
        <v>0</v>
      </c>
      <c r="D7" s="48">
        <f>data!B140</f>
        <v>0</v>
      </c>
      <c r="E7" s="48">
        <f>data!B141</f>
        <v>0</v>
      </c>
      <c r="F7" s="48">
        <f>data!B142</f>
        <v>0</v>
      </c>
      <c r="G7" s="48">
        <f>data!B141+data!B142</f>
        <v>0</v>
      </c>
    </row>
    <row r="8" spans="1:13" ht="20.100000000000001" customHeight="1" x14ac:dyDescent="0.25">
      <c r="A8" s="23" t="s">
        <v>297</v>
      </c>
      <c r="B8" s="48">
        <f>data!C138</f>
        <v>0</v>
      </c>
      <c r="C8" s="48">
        <f>data!C139</f>
        <v>0</v>
      </c>
      <c r="D8" s="48">
        <f>data!C140</f>
        <v>0</v>
      </c>
      <c r="E8" s="48">
        <f>data!C141</f>
        <v>0</v>
      </c>
      <c r="F8" s="48">
        <f>data!C142</f>
        <v>0</v>
      </c>
      <c r="G8" s="48">
        <f>data!C141+data!C142</f>
        <v>0</v>
      </c>
    </row>
    <row r="9" spans="1:13" ht="20.100000000000001" customHeight="1" x14ac:dyDescent="0.25">
      <c r="A9" s="23" t="s">
        <v>1058</v>
      </c>
      <c r="B9" s="48">
        <f>data!D138</f>
        <v>0</v>
      </c>
      <c r="C9" s="48">
        <f>data!D139</f>
        <v>0</v>
      </c>
      <c r="D9" s="48">
        <f>data!D140</f>
        <v>0</v>
      </c>
      <c r="E9" s="48">
        <f>data!D141</f>
        <v>0</v>
      </c>
      <c r="F9" s="48">
        <f>data!D142</f>
        <v>0</v>
      </c>
      <c r="G9" s="48">
        <f>data!D141+data!D142</f>
        <v>0</v>
      </c>
    </row>
    <row r="10" spans="1:13" ht="20.100000000000001" customHeight="1" x14ac:dyDescent="0.25">
      <c r="A10" s="111" t="s">
        <v>203</v>
      </c>
      <c r="B10" s="48">
        <f>data!E138</f>
        <v>0</v>
      </c>
      <c r="C10" s="48">
        <f>data!E139</f>
        <v>0</v>
      </c>
      <c r="D10" s="48">
        <f>data!E140</f>
        <v>0</v>
      </c>
      <c r="E10" s="48">
        <f>data!E141</f>
        <v>0</v>
      </c>
      <c r="F10" s="48">
        <f>data!E142</f>
        <v>0</v>
      </c>
      <c r="G10" s="48">
        <f>data!E141+data!E142</f>
        <v>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 xml:space="preserve">Hospital: </v>
      </c>
      <c r="B3" s="30"/>
      <c r="C3" s="31" t="str">
        <f>"FYE: "&amp;data!C82</f>
        <v>FYE: 12/31/2016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0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0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0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0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 xml:space="preserve">Hospital: </v>
      </c>
      <c r="B3" s="8"/>
      <c r="C3" s="8"/>
      <c r="E3" s="11"/>
      <c r="F3" s="12" t="str">
        <f>" FYE: "&amp;data!C82</f>
        <v xml:space="preserve"> FYE: 12/31/2016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0</v>
      </c>
      <c r="D12" s="21">
        <f>data!C200</f>
        <v>0</v>
      </c>
      <c r="E12" s="21">
        <f>data!D200</f>
        <v>0</v>
      </c>
      <c r="F12" s="21">
        <f>data!E200</f>
        <v>0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7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0</v>
      </c>
      <c r="D16" s="21">
        <f>data!C204</f>
        <v>0</v>
      </c>
      <c r="E16" s="21">
        <f>data!D204</f>
        <v>0</v>
      </c>
      <c r="F16" s="21">
        <f>data!E204</f>
        <v>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0</v>
      </c>
      <c r="D28" s="21">
        <f>data!C213</f>
        <v>0</v>
      </c>
      <c r="E28" s="21">
        <f>data!D213</f>
        <v>0</v>
      </c>
      <c r="F28" s="21">
        <f>data!E213</f>
        <v>0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0</v>
      </c>
      <c r="D32" s="21">
        <f>data!C217</f>
        <v>0</v>
      </c>
      <c r="E32" s="21">
        <f>data!D217</f>
        <v>0</v>
      </c>
      <c r="F32" s="21">
        <f>data!E217</f>
        <v>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 xml:space="preserve">Hospital: </v>
      </c>
      <c r="B2" s="30"/>
      <c r="C2" s="30"/>
      <c r="D2" s="31" t="str">
        <f>"FYE: "&amp;data!C82</f>
        <v>FYE: 12/31/2016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0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0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0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7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0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 xml:space="preserve">HOSPITAL: </v>
      </c>
      <c r="B3" s="30"/>
      <c r="C3" s="31" t="str">
        <f>" FYE: "&amp;data!C82</f>
        <v xml:space="preserve"> FYE: 12/31/2016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2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0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 xml:space="preserve">HOSPITAL: </v>
      </c>
      <c r="B55" s="30"/>
      <c r="C55" s="31" t="str">
        <f>"FYE: "&amp;data!C82</f>
        <v>FYE: 12/31/2016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0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 xml:space="preserve">HOSPITAL: </v>
      </c>
      <c r="B107" s="30"/>
      <c r="C107" s="31" t="str">
        <f>" FYE: "&amp;data!C82</f>
        <v xml:space="preserve"> FYE: 12/31/2016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0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0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7" t="s">
        <v>450</v>
      </c>
      <c r="C115" s="48">
        <f>data!C363</f>
        <v>0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0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0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0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0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0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0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0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0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0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0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0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0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0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0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0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0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 xml:space="preserve">HOSPITAL NAME: </v>
      </c>
      <c r="B4" s="77"/>
      <c r="C4" s="77"/>
      <c r="D4" s="77"/>
      <c r="E4" s="77"/>
      <c r="F4" s="77"/>
      <c r="G4" s="80"/>
      <c r="H4" s="79" t="str">
        <f>"FYE: "&amp;data!C82</f>
        <v>FYE: 12/31/2016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 t="e">
        <f>data!C62</f>
        <v>#DIV/0!</v>
      </c>
      <c r="D12" s="14" t="e">
        <f>data!D62</f>
        <v>#DIV/0!</v>
      </c>
      <c r="E12" s="14" t="e">
        <f>data!E62</f>
        <v>#DIV/0!</v>
      </c>
      <c r="F12" s="14" t="e">
        <f>data!F62</f>
        <v>#DIV/0!</v>
      </c>
      <c r="G12" s="14" t="e">
        <f>data!G62</f>
        <v>#DIV/0!</v>
      </c>
      <c r="H12" s="14" t="e">
        <f>data!H62</f>
        <v>#DIV/0!</v>
      </c>
      <c r="I12" s="14" t="e">
        <f>data!I62</f>
        <v>#DIV/0!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 t="e">
        <f>data!C67</f>
        <v>#DIV/0!</v>
      </c>
      <c r="D17" s="14" t="e">
        <f>data!D67</f>
        <v>#DIV/0!</v>
      </c>
      <c r="E17" s="14" t="e">
        <f>data!E67</f>
        <v>#DIV/0!</v>
      </c>
      <c r="F17" s="14" t="e">
        <f>data!F67</f>
        <v>#DIV/0!</v>
      </c>
      <c r="G17" s="14" t="e">
        <f>data!G67</f>
        <v>#DIV/0!</v>
      </c>
      <c r="H17" s="14" t="e">
        <f>data!H67</f>
        <v>#DIV/0!</v>
      </c>
      <c r="I17" s="14" t="e">
        <f>data!I67</f>
        <v>#DIV/0!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 t="e">
        <f>data!C71</f>
        <v>#DIV/0!</v>
      </c>
      <c r="D21" s="14" t="e">
        <f>data!D71</f>
        <v>#DIV/0!</v>
      </c>
      <c r="E21" s="14" t="e">
        <f>data!E71</f>
        <v>#DIV/0!</v>
      </c>
      <c r="F21" s="14" t="e">
        <f>data!F71</f>
        <v>#DIV/0!</v>
      </c>
      <c r="G21" s="14" t="e">
        <f>data!G71</f>
        <v>#DIV/0!</v>
      </c>
      <c r="H21" s="14" t="e">
        <f>data!H71</f>
        <v>#DIV/0!</v>
      </c>
      <c r="I21" s="14" t="e">
        <f>data!I71</f>
        <v>#DIV/0!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 xml:space="preserve">HOSPITAL NAME: </v>
      </c>
      <c r="B36" s="77"/>
      <c r="C36" s="77"/>
      <c r="D36" s="77"/>
      <c r="E36" s="77"/>
      <c r="F36" s="77"/>
      <c r="G36" s="80"/>
      <c r="H36" s="79" t="str">
        <f>"FYE: "&amp;data!C82</f>
        <v>FYE: 12/31/2016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 t="e">
        <f>data!J62</f>
        <v>#DIV/0!</v>
      </c>
      <c r="D44" s="14" t="e">
        <f>data!K62</f>
        <v>#DIV/0!</v>
      </c>
      <c r="E44" s="14" t="e">
        <f>data!L62</f>
        <v>#DIV/0!</v>
      </c>
      <c r="F44" s="14" t="e">
        <f>data!M62</f>
        <v>#DIV/0!</v>
      </c>
      <c r="G44" s="14" t="e">
        <f>data!N62</f>
        <v>#DIV/0!</v>
      </c>
      <c r="H44" s="14" t="e">
        <f>data!O62</f>
        <v>#DIV/0!</v>
      </c>
      <c r="I44" s="14" t="e">
        <f>data!P62</f>
        <v>#DIV/0!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 t="e">
        <f>data!J67</f>
        <v>#DIV/0!</v>
      </c>
      <c r="D49" s="14" t="e">
        <f>data!K67</f>
        <v>#DIV/0!</v>
      </c>
      <c r="E49" s="14" t="e">
        <f>data!L67</f>
        <v>#DIV/0!</v>
      </c>
      <c r="F49" s="14" t="e">
        <f>data!M67</f>
        <v>#DIV/0!</v>
      </c>
      <c r="G49" s="14" t="e">
        <f>data!N67</f>
        <v>#DIV/0!</v>
      </c>
      <c r="H49" s="14" t="e">
        <f>data!O67</f>
        <v>#DIV/0!</v>
      </c>
      <c r="I49" s="14" t="e">
        <f>data!P67</f>
        <v>#DIV/0!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 t="e">
        <f>data!J71</f>
        <v>#DIV/0!</v>
      </c>
      <c r="D53" s="14" t="e">
        <f>data!K71</f>
        <v>#DIV/0!</v>
      </c>
      <c r="E53" s="14" t="e">
        <f>data!L71</f>
        <v>#DIV/0!</v>
      </c>
      <c r="F53" s="14" t="e">
        <f>data!M71</f>
        <v>#DIV/0!</v>
      </c>
      <c r="G53" s="14" t="e">
        <f>data!N71</f>
        <v>#DIV/0!</v>
      </c>
      <c r="H53" s="14" t="e">
        <f>data!O71</f>
        <v>#DIV/0!</v>
      </c>
      <c r="I53" s="14" t="e">
        <f>data!P71</f>
        <v>#DIV/0!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 xml:space="preserve">HOSPITAL NAME: </v>
      </c>
      <c r="B68" s="77"/>
      <c r="C68" s="77"/>
      <c r="D68" s="77"/>
      <c r="E68" s="77"/>
      <c r="F68" s="77"/>
      <c r="G68" s="80"/>
      <c r="H68" s="79" t="str">
        <f>"FYE: "&amp;data!C82</f>
        <v>FYE: 12/31/2016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 t="e">
        <f>data!Q62</f>
        <v>#DIV/0!</v>
      </c>
      <c r="D76" s="14" t="e">
        <f>data!R62</f>
        <v>#DIV/0!</v>
      </c>
      <c r="E76" s="14" t="e">
        <f>data!S62</f>
        <v>#DIV/0!</v>
      </c>
      <c r="F76" s="14" t="e">
        <f>data!T62</f>
        <v>#DIV/0!</v>
      </c>
      <c r="G76" s="14" t="e">
        <f>data!U62</f>
        <v>#DIV/0!</v>
      </c>
      <c r="H76" s="14" t="e">
        <f>data!V62</f>
        <v>#DIV/0!</v>
      </c>
      <c r="I76" s="14" t="e">
        <f>data!W62</f>
        <v>#DIV/0!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 t="e">
        <f>data!Q67</f>
        <v>#DIV/0!</v>
      </c>
      <c r="D81" s="14" t="e">
        <f>data!R67</f>
        <v>#DIV/0!</v>
      </c>
      <c r="E81" s="14" t="e">
        <f>data!S67</f>
        <v>#DIV/0!</v>
      </c>
      <c r="F81" s="14" t="e">
        <f>data!T67</f>
        <v>#DIV/0!</v>
      </c>
      <c r="G81" s="14" t="e">
        <f>data!U67</f>
        <v>#DIV/0!</v>
      </c>
      <c r="H81" s="14" t="e">
        <f>data!V67</f>
        <v>#DIV/0!</v>
      </c>
      <c r="I81" s="14" t="e">
        <f>data!W67</f>
        <v>#DIV/0!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 t="e">
        <f>data!Q71</f>
        <v>#DIV/0!</v>
      </c>
      <c r="D85" s="14" t="e">
        <f>data!R71</f>
        <v>#DIV/0!</v>
      </c>
      <c r="E85" s="14" t="e">
        <f>data!S71</f>
        <v>#DIV/0!</v>
      </c>
      <c r="F85" s="14" t="e">
        <f>data!T71</f>
        <v>#DIV/0!</v>
      </c>
      <c r="G85" s="14" t="e">
        <f>data!U71</f>
        <v>#DIV/0!</v>
      </c>
      <c r="H85" s="14" t="e">
        <f>data!V71</f>
        <v>#DIV/0!</v>
      </c>
      <c r="I85" s="14" t="e">
        <f>data!W71</f>
        <v>#DIV/0!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 xml:space="preserve">HOSPITAL NAME: </v>
      </c>
      <c r="B100" s="77"/>
      <c r="C100" s="77"/>
      <c r="D100" s="77"/>
      <c r="E100" s="77"/>
      <c r="F100" s="77"/>
      <c r="G100" s="80"/>
      <c r="H100" s="79" t="str">
        <f>"FYE: "&amp;data!C82</f>
        <v>FYE: 12/31/2016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 t="e">
        <f>data!X62</f>
        <v>#DIV/0!</v>
      </c>
      <c r="D108" s="14" t="e">
        <f>data!Y62</f>
        <v>#DIV/0!</v>
      </c>
      <c r="E108" s="14" t="e">
        <f>data!Z62</f>
        <v>#DIV/0!</v>
      </c>
      <c r="F108" s="14" t="e">
        <f>data!AA62</f>
        <v>#DIV/0!</v>
      </c>
      <c r="G108" s="14" t="e">
        <f>data!AB62</f>
        <v>#DIV/0!</v>
      </c>
      <c r="H108" s="14" t="e">
        <f>data!AC62</f>
        <v>#DIV/0!</v>
      </c>
      <c r="I108" s="14" t="e">
        <f>data!AD62</f>
        <v>#DIV/0!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0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0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 t="e">
        <f>data!X67</f>
        <v>#DIV/0!</v>
      </c>
      <c r="D113" s="14" t="e">
        <f>data!Y67</f>
        <v>#DIV/0!</v>
      </c>
      <c r="E113" s="14" t="e">
        <f>data!Z67</f>
        <v>#DIV/0!</v>
      </c>
      <c r="F113" s="14" t="e">
        <f>data!AA67</f>
        <v>#DIV/0!</v>
      </c>
      <c r="G113" s="14" t="e">
        <f>data!AB67</f>
        <v>#DIV/0!</v>
      </c>
      <c r="H113" s="14" t="e">
        <f>data!AC67</f>
        <v>#DIV/0!</v>
      </c>
      <c r="I113" s="14" t="e">
        <f>data!AD67</f>
        <v>#DIV/0!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 t="e">
        <f>data!X71</f>
        <v>#DIV/0!</v>
      </c>
      <c r="D117" s="14" t="e">
        <f>data!Y71</f>
        <v>#DIV/0!</v>
      </c>
      <c r="E117" s="14" t="e">
        <f>data!Z71</f>
        <v>#DIV/0!</v>
      </c>
      <c r="F117" s="14" t="e">
        <f>data!AA71</f>
        <v>#DIV/0!</v>
      </c>
      <c r="G117" s="14" t="e">
        <f>data!AB71</f>
        <v>#DIV/0!</v>
      </c>
      <c r="H117" s="14" t="e">
        <f>data!AC71</f>
        <v>#DIV/0!</v>
      </c>
      <c r="I117" s="14" t="e">
        <f>data!AD71</f>
        <v>#DIV/0!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 xml:space="preserve">HOSPITAL NAME: </v>
      </c>
      <c r="B132" s="77"/>
      <c r="C132" s="77"/>
      <c r="D132" s="77"/>
      <c r="E132" s="77"/>
      <c r="F132" s="77"/>
      <c r="G132" s="80"/>
      <c r="H132" s="79" t="str">
        <f>"FYE: "&amp;data!C82</f>
        <v>FYE: 12/31/2016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 t="e">
        <f>data!AE62</f>
        <v>#DIV/0!</v>
      </c>
      <c r="D140" s="14" t="e">
        <f>data!AF62</f>
        <v>#DIV/0!</v>
      </c>
      <c r="E140" s="14" t="e">
        <f>data!AG62</f>
        <v>#DIV/0!</v>
      </c>
      <c r="F140" s="14" t="e">
        <f>data!AH62</f>
        <v>#DIV/0!</v>
      </c>
      <c r="G140" s="14" t="e">
        <f>data!AI62</f>
        <v>#DIV/0!</v>
      </c>
      <c r="H140" s="14" t="e">
        <f>data!AJ62</f>
        <v>#DIV/0!</v>
      </c>
      <c r="I140" s="14" t="e">
        <f>data!AK62</f>
        <v>#DIV/0!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 t="e">
        <f>data!AE67</f>
        <v>#DIV/0!</v>
      </c>
      <c r="D145" s="14" t="e">
        <f>data!AF67</f>
        <v>#DIV/0!</v>
      </c>
      <c r="E145" s="14" t="e">
        <f>data!AG67</f>
        <v>#DIV/0!</v>
      </c>
      <c r="F145" s="14" t="e">
        <f>data!AH67</f>
        <v>#DIV/0!</v>
      </c>
      <c r="G145" s="14" t="e">
        <f>data!AI67</f>
        <v>#DIV/0!</v>
      </c>
      <c r="H145" s="14" t="e">
        <f>data!AJ67</f>
        <v>#DIV/0!</v>
      </c>
      <c r="I145" s="14" t="e">
        <f>data!AK67</f>
        <v>#DIV/0!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 t="e">
        <f>data!AE71</f>
        <v>#DIV/0!</v>
      </c>
      <c r="D149" s="14" t="e">
        <f>data!AF71</f>
        <v>#DIV/0!</v>
      </c>
      <c r="E149" s="14" t="e">
        <f>data!AG71</f>
        <v>#DIV/0!</v>
      </c>
      <c r="F149" s="14" t="e">
        <f>data!AH71</f>
        <v>#DIV/0!</v>
      </c>
      <c r="G149" s="14" t="e">
        <f>data!AI71</f>
        <v>#DIV/0!</v>
      </c>
      <c r="H149" s="14" t="e">
        <f>data!AJ71</f>
        <v>#DIV/0!</v>
      </c>
      <c r="I149" s="14" t="e">
        <f>data!AK71</f>
        <v>#DIV/0!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 xml:space="preserve">HOSPITAL NAME: </v>
      </c>
      <c r="B164" s="77"/>
      <c r="C164" s="77"/>
      <c r="D164" s="77"/>
      <c r="E164" s="77"/>
      <c r="F164" s="77"/>
      <c r="G164" s="80"/>
      <c r="H164" s="79" t="str">
        <f>"FYE: "&amp;data!C82</f>
        <v>FYE: 12/31/2016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 t="e">
        <f>data!AL62</f>
        <v>#DIV/0!</v>
      </c>
      <c r="D172" s="14" t="e">
        <f>data!AM62</f>
        <v>#DIV/0!</v>
      </c>
      <c r="E172" s="14" t="e">
        <f>data!AN62</f>
        <v>#DIV/0!</v>
      </c>
      <c r="F172" s="14" t="e">
        <f>data!AO62</f>
        <v>#DIV/0!</v>
      </c>
      <c r="G172" s="14" t="e">
        <f>data!AP62</f>
        <v>#DIV/0!</v>
      </c>
      <c r="H172" s="14" t="e">
        <f>data!AQ62</f>
        <v>#DIV/0!</v>
      </c>
      <c r="I172" s="14" t="e">
        <f>data!AR62</f>
        <v>#DIV/0!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 t="e">
        <f>data!AL67</f>
        <v>#DIV/0!</v>
      </c>
      <c r="D177" s="14" t="e">
        <f>data!AM67</f>
        <v>#DIV/0!</v>
      </c>
      <c r="E177" s="14" t="e">
        <f>data!AN67</f>
        <v>#DIV/0!</v>
      </c>
      <c r="F177" s="14" t="e">
        <f>data!AO67</f>
        <v>#DIV/0!</v>
      </c>
      <c r="G177" s="14" t="e">
        <f>data!AP67</f>
        <v>#DIV/0!</v>
      </c>
      <c r="H177" s="14" t="e">
        <f>data!AQ67</f>
        <v>#DIV/0!</v>
      </c>
      <c r="I177" s="14" t="e">
        <f>data!AR67</f>
        <v>#DIV/0!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 t="e">
        <f>data!AL71</f>
        <v>#DIV/0!</v>
      </c>
      <c r="D181" s="14" t="e">
        <f>data!AM71</f>
        <v>#DIV/0!</v>
      </c>
      <c r="E181" s="14" t="e">
        <f>data!AN71</f>
        <v>#DIV/0!</v>
      </c>
      <c r="F181" s="14" t="e">
        <f>data!AO71</f>
        <v>#DIV/0!</v>
      </c>
      <c r="G181" s="14" t="e">
        <f>data!AP71</f>
        <v>#DIV/0!</v>
      </c>
      <c r="H181" s="14" t="e">
        <f>data!AQ71</f>
        <v>#DIV/0!</v>
      </c>
      <c r="I181" s="14" t="e">
        <f>data!AR71</f>
        <v>#DIV/0!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 xml:space="preserve">HOSPITAL NAME: </v>
      </c>
      <c r="B196" s="77"/>
      <c r="C196" s="77"/>
      <c r="D196" s="77"/>
      <c r="E196" s="77"/>
      <c r="F196" s="77"/>
      <c r="G196" s="80"/>
      <c r="H196" s="79" t="str">
        <f>"FYE: "&amp;data!C82</f>
        <v>FYE: 12/31/2016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 t="e">
        <f>data!AS62</f>
        <v>#DIV/0!</v>
      </c>
      <c r="D204" s="14" t="e">
        <f>data!AT62</f>
        <v>#DIV/0!</v>
      </c>
      <c r="E204" s="14" t="e">
        <f>data!AU62</f>
        <v>#DIV/0!</v>
      </c>
      <c r="F204" s="14" t="e">
        <f>data!AV62</f>
        <v>#DIV/0!</v>
      </c>
      <c r="G204" s="14" t="e">
        <f>data!AW62</f>
        <v>#DIV/0!</v>
      </c>
      <c r="H204" s="14" t="e">
        <f>data!AX62</f>
        <v>#DIV/0!</v>
      </c>
      <c r="I204" s="14" t="e">
        <f>data!AY62</f>
        <v>#DIV/0!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 t="e">
        <f>data!AS67</f>
        <v>#DIV/0!</v>
      </c>
      <c r="D209" s="14" t="e">
        <f>data!AT67</f>
        <v>#DIV/0!</v>
      </c>
      <c r="E209" s="14" t="e">
        <f>data!AU67</f>
        <v>#DIV/0!</v>
      </c>
      <c r="F209" s="14" t="e">
        <f>data!AV67</f>
        <v>#DIV/0!</v>
      </c>
      <c r="G209" s="14" t="e">
        <f>data!AW67</f>
        <v>#DIV/0!</v>
      </c>
      <c r="H209" s="14" t="e">
        <f>data!AX67</f>
        <v>#DIV/0!</v>
      </c>
      <c r="I209" s="14" t="e">
        <f>data!AY67</f>
        <v>#DIV/0!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 t="e">
        <f>data!AS71</f>
        <v>#DIV/0!</v>
      </c>
      <c r="D213" s="14" t="e">
        <f>data!AT71</f>
        <v>#DIV/0!</v>
      </c>
      <c r="E213" s="14" t="e">
        <f>data!AU71</f>
        <v>#DIV/0!</v>
      </c>
      <c r="F213" s="14" t="e">
        <f>data!AV71</f>
        <v>#DIV/0!</v>
      </c>
      <c r="G213" s="14" t="e">
        <f>data!AW71</f>
        <v>#DIV/0!</v>
      </c>
      <c r="H213" s="14" t="e">
        <f>data!AX71</f>
        <v>#DIV/0!</v>
      </c>
      <c r="I213" s="14" t="e">
        <f>data!AY71</f>
        <v>#DIV/0!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 xml:space="preserve">HOSPITAL NAME: </v>
      </c>
      <c r="B228" s="77"/>
      <c r="C228" s="77"/>
      <c r="D228" s="77"/>
      <c r="E228" s="77"/>
      <c r="F228" s="77"/>
      <c r="G228" s="80"/>
      <c r="H228" s="79" t="str">
        <f>"FYE: "&amp;data!C82</f>
        <v>FYE: 12/31/2016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 t="e">
        <f>data!AZ62</f>
        <v>#DIV/0!</v>
      </c>
      <c r="D236" s="14" t="e">
        <f>data!BA62</f>
        <v>#DIV/0!</v>
      </c>
      <c r="E236" s="14" t="e">
        <f>data!BB62</f>
        <v>#DIV/0!</v>
      </c>
      <c r="F236" s="14" t="e">
        <f>data!BC62</f>
        <v>#DIV/0!</v>
      </c>
      <c r="G236" s="14" t="e">
        <f>data!BD62</f>
        <v>#DIV/0!</v>
      </c>
      <c r="H236" s="14" t="e">
        <f>data!BE62</f>
        <v>#DIV/0!</v>
      </c>
      <c r="I236" s="14" t="e">
        <f>data!BF62</f>
        <v>#DIV/0!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 t="e">
        <f>data!AZ67</f>
        <v>#DIV/0!</v>
      </c>
      <c r="D241" s="14" t="e">
        <f>data!BA67</f>
        <v>#DIV/0!</v>
      </c>
      <c r="E241" s="14" t="e">
        <f>data!BB67</f>
        <v>#DIV/0!</v>
      </c>
      <c r="F241" s="14" t="e">
        <f>data!BC67</f>
        <v>#DIV/0!</v>
      </c>
      <c r="G241" s="14" t="e">
        <f>data!BD67</f>
        <v>#DIV/0!</v>
      </c>
      <c r="H241" s="14" t="e">
        <f>data!BE67</f>
        <v>#DIV/0!</v>
      </c>
      <c r="I241" s="14" t="e">
        <f>data!BF67</f>
        <v>#DIV/0!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 t="e">
        <f>data!AZ71</f>
        <v>#DIV/0!</v>
      </c>
      <c r="D245" s="14" t="e">
        <f>data!BA71</f>
        <v>#DIV/0!</v>
      </c>
      <c r="E245" s="14" t="e">
        <f>data!BB71</f>
        <v>#DIV/0!</v>
      </c>
      <c r="F245" s="14" t="e">
        <f>data!BC71</f>
        <v>#DIV/0!</v>
      </c>
      <c r="G245" s="14" t="e">
        <f>data!BD71</f>
        <v>#DIV/0!</v>
      </c>
      <c r="H245" s="14" t="e">
        <f>data!BE71</f>
        <v>#DIV/0!</v>
      </c>
      <c r="I245" s="14" t="e">
        <f>data!BF71</f>
        <v>#DIV/0!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 xml:space="preserve">HOSPITAL NAME: </v>
      </c>
      <c r="B260" s="77"/>
      <c r="C260" s="77"/>
      <c r="D260" s="77"/>
      <c r="E260" s="77"/>
      <c r="F260" s="77"/>
      <c r="G260" s="80"/>
      <c r="H260" s="79" t="str">
        <f>"FYE: "&amp;data!C82</f>
        <v>FYE: 12/31/2016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 t="e">
        <f>data!BG62</f>
        <v>#DIV/0!</v>
      </c>
      <c r="D268" s="14" t="e">
        <f>data!BH62</f>
        <v>#DIV/0!</v>
      </c>
      <c r="E268" s="14" t="e">
        <f>data!BI62</f>
        <v>#DIV/0!</v>
      </c>
      <c r="F268" s="14" t="e">
        <f>data!BJ62</f>
        <v>#DIV/0!</v>
      </c>
      <c r="G268" s="14" t="e">
        <f>data!BK62</f>
        <v>#DIV/0!</v>
      </c>
      <c r="H268" s="14" t="e">
        <f>data!BL62</f>
        <v>#DIV/0!</v>
      </c>
      <c r="I268" s="14" t="e">
        <f>data!BM62</f>
        <v>#DIV/0!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 t="e">
        <f>data!BG67</f>
        <v>#DIV/0!</v>
      </c>
      <c r="D273" s="14" t="e">
        <f>data!BH67</f>
        <v>#DIV/0!</v>
      </c>
      <c r="E273" s="14" t="e">
        <f>data!BI67</f>
        <v>#DIV/0!</v>
      </c>
      <c r="F273" s="14" t="e">
        <f>data!BJ67</f>
        <v>#DIV/0!</v>
      </c>
      <c r="G273" s="14" t="e">
        <f>data!BK67</f>
        <v>#DIV/0!</v>
      </c>
      <c r="H273" s="14" t="e">
        <f>data!BL67</f>
        <v>#DIV/0!</v>
      </c>
      <c r="I273" s="14" t="e">
        <f>data!BM67</f>
        <v>#DIV/0!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 t="e">
        <f>data!BG71</f>
        <v>#DIV/0!</v>
      </c>
      <c r="D277" s="14" t="e">
        <f>data!BH71</f>
        <v>#DIV/0!</v>
      </c>
      <c r="E277" s="14" t="e">
        <f>data!BI71</f>
        <v>#DIV/0!</v>
      </c>
      <c r="F277" s="14" t="e">
        <f>data!BJ71</f>
        <v>#DIV/0!</v>
      </c>
      <c r="G277" s="14" t="e">
        <f>data!BK71</f>
        <v>#DIV/0!</v>
      </c>
      <c r="H277" s="14" t="e">
        <f>data!BL71</f>
        <v>#DIV/0!</v>
      </c>
      <c r="I277" s="14" t="e">
        <f>data!BM71</f>
        <v>#DIV/0!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 xml:space="preserve">HOSPITAL NAME: </v>
      </c>
      <c r="B292" s="77"/>
      <c r="C292" s="77"/>
      <c r="D292" s="77"/>
      <c r="E292" s="77"/>
      <c r="F292" s="77"/>
      <c r="G292" s="80"/>
      <c r="H292" s="79" t="str">
        <f>"FYE: "&amp;data!C82</f>
        <v>FYE: 12/31/2016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0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 t="e">
        <f>data!BN62</f>
        <v>#DIV/0!</v>
      </c>
      <c r="D300" s="14" t="e">
        <f>data!BO62</f>
        <v>#DIV/0!</v>
      </c>
      <c r="E300" s="14" t="e">
        <f>data!BP62</f>
        <v>#DIV/0!</v>
      </c>
      <c r="F300" s="14" t="e">
        <f>data!BQ62</f>
        <v>#DIV/0!</v>
      </c>
      <c r="G300" s="14" t="e">
        <f>data!BR62</f>
        <v>#DIV/0!</v>
      </c>
      <c r="H300" s="14" t="e">
        <f>data!BS62</f>
        <v>#DIV/0!</v>
      </c>
      <c r="I300" s="14" t="e">
        <f>data!BT62</f>
        <v>#DIV/0!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 t="e">
        <f>data!BN67</f>
        <v>#DIV/0!</v>
      </c>
      <c r="D305" s="14" t="e">
        <f>data!BO67</f>
        <v>#DIV/0!</v>
      </c>
      <c r="E305" s="14" t="e">
        <f>data!BP67</f>
        <v>#DIV/0!</v>
      </c>
      <c r="F305" s="14" t="e">
        <f>data!BQ67</f>
        <v>#DIV/0!</v>
      </c>
      <c r="G305" s="14" t="e">
        <f>data!BR67</f>
        <v>#DIV/0!</v>
      </c>
      <c r="H305" s="14" t="e">
        <f>data!BS67</f>
        <v>#DIV/0!</v>
      </c>
      <c r="I305" s="14" t="e">
        <f>data!BT67</f>
        <v>#DIV/0!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0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 t="e">
        <f>data!BN71</f>
        <v>#DIV/0!</v>
      </c>
      <c r="D309" s="14" t="e">
        <f>data!BO71</f>
        <v>#DIV/0!</v>
      </c>
      <c r="E309" s="14" t="e">
        <f>data!BP71</f>
        <v>#DIV/0!</v>
      </c>
      <c r="F309" s="14" t="e">
        <f>data!BQ71</f>
        <v>#DIV/0!</v>
      </c>
      <c r="G309" s="14" t="e">
        <f>data!BR71</f>
        <v>#DIV/0!</v>
      </c>
      <c r="H309" s="14" t="e">
        <f>data!BS71</f>
        <v>#DIV/0!</v>
      </c>
      <c r="I309" s="14" t="e">
        <f>data!BT71</f>
        <v>#DIV/0!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 xml:space="preserve">HOSPITAL NAME: </v>
      </c>
      <c r="B324" s="77"/>
      <c r="C324" s="77"/>
      <c r="D324" s="77"/>
      <c r="E324" s="77"/>
      <c r="F324" s="77"/>
      <c r="G324" s="80"/>
      <c r="H324" s="79" t="str">
        <f>"FYE: "&amp;data!C82</f>
        <v>FYE: 12/31/2016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 t="e">
        <f>data!BU62</f>
        <v>#DIV/0!</v>
      </c>
      <c r="D332" s="86" t="e">
        <f>data!BV62</f>
        <v>#DIV/0!</v>
      </c>
      <c r="E332" s="86" t="e">
        <f>data!BW62</f>
        <v>#DIV/0!</v>
      </c>
      <c r="F332" s="86" t="e">
        <f>data!BX62</f>
        <v>#DIV/0!</v>
      </c>
      <c r="G332" s="86" t="e">
        <f>data!BY62</f>
        <v>#DIV/0!</v>
      </c>
      <c r="H332" s="86" t="e">
        <f>data!BZ62</f>
        <v>#DIV/0!</v>
      </c>
      <c r="I332" s="86" t="e">
        <f>data!CA62</f>
        <v>#DIV/0!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 t="e">
        <f>data!BU67</f>
        <v>#DIV/0!</v>
      </c>
      <c r="D337" s="86" t="e">
        <f>data!BV67</f>
        <v>#DIV/0!</v>
      </c>
      <c r="E337" s="86" t="e">
        <f>data!BW67</f>
        <v>#DIV/0!</v>
      </c>
      <c r="F337" s="86" t="e">
        <f>data!BX67</f>
        <v>#DIV/0!</v>
      </c>
      <c r="G337" s="86" t="e">
        <f>data!BY67</f>
        <v>#DIV/0!</v>
      </c>
      <c r="H337" s="86" t="e">
        <f>data!BZ67</f>
        <v>#DIV/0!</v>
      </c>
      <c r="I337" s="86" t="e">
        <f>data!CA67</f>
        <v>#DIV/0!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 t="e">
        <f>data!BU71</f>
        <v>#DIV/0!</v>
      </c>
      <c r="D341" s="14" t="e">
        <f>data!BV71</f>
        <v>#DIV/0!</v>
      </c>
      <c r="E341" s="14" t="e">
        <f>data!BW71</f>
        <v>#DIV/0!</v>
      </c>
      <c r="F341" s="14" t="e">
        <f>data!BX71</f>
        <v>#DIV/0!</v>
      </c>
      <c r="G341" s="14" t="e">
        <f>data!BY71</f>
        <v>#DIV/0!</v>
      </c>
      <c r="H341" s="14" t="e">
        <f>data!BZ71</f>
        <v>#DIV/0!</v>
      </c>
      <c r="I341" s="14" t="e">
        <f>data!CA71</f>
        <v>#DIV/0!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 xml:space="preserve">HOSPITAL NAME: </v>
      </c>
      <c r="B356" s="77"/>
      <c r="C356" s="77"/>
      <c r="D356" s="77"/>
      <c r="E356" s="77"/>
      <c r="F356" s="77"/>
      <c r="G356" s="80"/>
      <c r="H356" s="79" t="str">
        <f>"FYE: "&amp;data!C82</f>
        <v>FYE: 12/31/2016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0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0</v>
      </c>
    </row>
    <row r="364" spans="1:9" ht="20.100000000000001" customHeight="1" x14ac:dyDescent="0.25">
      <c r="A364" s="23">
        <v>7</v>
      </c>
      <c r="B364" s="14" t="s">
        <v>3</v>
      </c>
      <c r="C364" s="86" t="e">
        <f>data!CB62</f>
        <v>#DIV/0!</v>
      </c>
      <c r="D364" s="86" t="e">
        <f>data!CC62</f>
        <v>#DIV/0!</v>
      </c>
      <c r="E364" s="218"/>
      <c r="F364" s="219"/>
      <c r="G364" s="219"/>
      <c r="H364" s="219"/>
      <c r="I364" s="86" t="e">
        <f>data!CE62</f>
        <v>#DIV/0!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0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0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0</v>
      </c>
    </row>
    <row r="369" spans="1:9" ht="20.100000000000001" customHeight="1" x14ac:dyDescent="0.25">
      <c r="A369" s="23">
        <v>12</v>
      </c>
      <c r="B369" s="14" t="s">
        <v>6</v>
      </c>
      <c r="C369" s="86" t="e">
        <f>data!CB67</f>
        <v>#DIV/0!</v>
      </c>
      <c r="D369" s="86" t="e">
        <f>data!CC67</f>
        <v>#DIV/0!</v>
      </c>
      <c r="E369" s="218"/>
      <c r="F369" s="219"/>
      <c r="G369" s="219"/>
      <c r="H369" s="219"/>
      <c r="I369" s="86" t="e">
        <f>data!CE67</f>
        <v>#DIV/0!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0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0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 t="e">
        <f>data!CB71</f>
        <v>#DIV/0!</v>
      </c>
      <c r="D373" s="86" t="e">
        <f>data!CC71</f>
        <v>#DIV/0!</v>
      </c>
      <c r="E373" s="86">
        <f>data!CD71</f>
        <v>0</v>
      </c>
      <c r="F373" s="219"/>
      <c r="G373" s="219"/>
      <c r="H373" s="219"/>
      <c r="I373" s="14" t="e">
        <f>data!CE71</f>
        <v>#DIV/0!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0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0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0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2017-05-11T16:34:04Z</dcterms:modified>
</cp:coreProperties>
</file>