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SQA\CHS\Emergency Care System\TRAUMA\GUIDELINES\Quality Improvement\2021\Trauma Quality Improvement Toolkit\Webpage Documents\"/>
    </mc:Choice>
  </mc:AlternateContent>
  <xr:revisionPtr revIDLastSave="0" documentId="13_ncr:1_{C203978A-6518-4D40-971C-B1FFCB7BF989}" xr6:coauthVersionLast="45" xr6:coauthVersionMax="45" xr10:uidLastSave="{00000000-0000-0000-0000-000000000000}"/>
  <bookViews>
    <workbookView xWindow="32715" yWindow="1185" windowWidth="20280" windowHeight="12615" xr2:uid="{F1E71002-A5D7-428F-A215-050A00077A92}"/>
  </bookViews>
  <sheets>
    <sheet name="Sheet1" sheetId="1" r:id="rId1"/>
  </sheets>
  <externalReferences>
    <externalReference r:id="rId2"/>
  </externalReferences>
  <definedNames>
    <definedName name="_xlnm.Print_Area" localSheetId="0">Sheet1!$A$1:$S$24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1" i="1" l="1"/>
  <c r="R21" i="1" s="1"/>
  <c r="R20" i="1"/>
  <c r="R19" i="1"/>
  <c r="R18" i="1"/>
  <c r="R17" i="1"/>
  <c r="R16" i="1"/>
  <c r="Q10" i="1"/>
  <c r="Q9" i="1"/>
  <c r="Q15" i="1"/>
  <c r="R14" i="1"/>
  <c r="R13" i="1"/>
  <c r="Q12" i="1"/>
  <c r="R12" i="1" s="1"/>
  <c r="Q8" i="1"/>
  <c r="Q7" i="1"/>
  <c r="Q6" i="1"/>
  <c r="Q5" i="1"/>
  <c r="R9" i="1" s="1"/>
  <c r="R8" i="1" l="1"/>
  <c r="R7" i="1"/>
  <c r="R15" i="1"/>
  <c r="R10" i="1"/>
  <c r="R6" i="1"/>
</calcChain>
</file>

<file path=xl/sharedStrings.xml><?xml version="1.0" encoding="utf-8"?>
<sst xmlns="http://schemas.openxmlformats.org/spreadsheetml/2006/main" count="110" uniqueCount="65">
  <si>
    <t>TRAUMA PROGRAM QUALITY MEASURES</t>
  </si>
  <si>
    <t>Measures</t>
  </si>
  <si>
    <t xml:space="preserve">Category </t>
  </si>
  <si>
    <t>Definition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</si>
  <si>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</si>
  <si>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</si>
  <si>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</si>
  <si>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</si>
  <si>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</si>
  <si>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</si>
  <si>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</si>
  <si>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</si>
  <si>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</si>
  <si>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</si>
  <si>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</si>
  <si>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</si>
  <si>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</si>
  <si>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Current</t>
  </si>
  <si>
    <t>Goal</t>
  </si>
  <si>
    <t xml:space="preserve">Outcome Measures </t>
  </si>
  <si>
    <t xml:space="preserve">Trauma Volume </t>
  </si>
  <si>
    <t xml:space="preserve">Outcome </t>
  </si>
  <si>
    <t xml:space="preserve">All patients entered into the trauma registry. </t>
  </si>
  <si>
    <t>n</t>
  </si>
  <si>
    <t>In Hospital Mortality</t>
  </si>
  <si>
    <t xml:space="preserve">All deaths were an injury ICD code was listed as the cause of death. </t>
  </si>
  <si>
    <t>&lt;5%</t>
  </si>
  <si>
    <t xml:space="preserve">Include all deaths where it was identified through the review process there was an opportunity for improvement. </t>
  </si>
  <si>
    <t>&lt;25%</t>
  </si>
  <si>
    <t xml:space="preserve">Include all deaths where it was identified through the review process there was an no opportunity for improvement. </t>
  </si>
  <si>
    <t>&gt;75%</t>
  </si>
  <si>
    <t>&gt;90%</t>
  </si>
  <si>
    <t xml:space="preserve"> </t>
  </si>
  <si>
    <t xml:space="preserve">Full Activation Undertriage </t>
  </si>
  <si>
    <t>%</t>
  </si>
  <si>
    <t>Modified Activation Undertriage</t>
  </si>
  <si>
    <t xml:space="preserve">Trauma Transfer ED  LOS &gt; 3 hrs </t>
  </si>
  <si>
    <t>&lt;10%</t>
  </si>
  <si>
    <t xml:space="preserve">Missed Injury </t>
  </si>
  <si>
    <t xml:space="preserve">Injuries missed during the initial hospital stay and discovered on return visit. </t>
  </si>
  <si>
    <t>Include any hospital event based on the State and NTDS data dictionary list.</t>
  </si>
  <si>
    <t xml:space="preserve">Performance Measures </t>
  </si>
  <si>
    <t xml:space="preserve">Head Injury CT </t>
  </si>
  <si>
    <t xml:space="preserve">Performance </t>
  </si>
  <si>
    <t>Percent of trauma patients with GCS &lt; 14 receive head CT.</t>
  </si>
  <si>
    <t>TBI Time to CT</t>
  </si>
  <si>
    <t xml:space="preserve">Percent of TBI patients with GCS &lt; 13 arrived at the CT scanner within 30 minutes of ED arrival. </t>
  </si>
  <si>
    <t xml:space="preserve">C-spine clearance documented. </t>
  </si>
  <si>
    <t xml:space="preserve">Percent of trauma patients in c-spine precautions where time of c-spine clearance is documented in the EMR. </t>
  </si>
  <si>
    <t xml:space="preserve">SBIRT Intervention Completed </t>
  </si>
  <si>
    <t xml:space="preserve">Man Calc = Some measures are calculated based on a manual chart review. </t>
  </si>
  <si>
    <t xml:space="preserve">Percentage of patient injury events that meet the full trauma team activation criteria but no activation occurred. The 5% goal is based on recommendations from the ACS. </t>
  </si>
  <si>
    <t xml:space="preserve">Patient injury event meets the modified trauma team activation criteria but no activation occurred. The 5% goal is based on recommendations from the ACS. </t>
  </si>
  <si>
    <t xml:space="preserve">The ED LOS is &gt; 3 hours for trauma transfer patients (ED admission to ED disposition time). The trauma transfer goal of ≤ 3 hrs is a recommendation from the Outcomes TAC. </t>
  </si>
  <si>
    <t xml:space="preserve">The trauma surgeon arrived at the patients bedside within 30 minutes of being called. </t>
  </si>
  <si>
    <t xml:space="preserve">Percent of reversal medications administered within 120 minutes of ED arrival. The 120 minute reversal medication administration time recommendation is from the Outcomes TAC. </t>
  </si>
  <si>
    <t xml:space="preserve">Percent of trauma patients in backboard c-spine precautions &gt; 30 minutes. </t>
  </si>
  <si>
    <t xml:space="preserve">Percent of trauma patients positive for alcohol and/or drugs receive a intervention (SBIRT) by physician, APP, RN, or SW.  The &gt;90% recommendation is based on WAC 246-976-700 which notes all positive screened patients must receive an intervention. </t>
  </si>
  <si>
    <t xml:space="preserve">Backboard dwell time &lt; 30 minutes </t>
  </si>
  <si>
    <t>Complication/
Hospital Event</t>
  </si>
  <si>
    <t>Trauma Surgeon Response Time 
≤ 30 min</t>
  </si>
  <si>
    <t>Time to Anticoagulant/
Antiplatelet Reversal Medication Administration</t>
  </si>
  <si>
    <t>Appendix F</t>
  </si>
  <si>
    <t xml:space="preserve">Mortality With Opportunity For Improvement  </t>
  </si>
  <si>
    <t xml:space="preserve">Mortality Without Opportunity For Improvement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</si>
</sst>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0"/>
      <name val="Arial"/>
      <family val="2"/>
    </font>
    <font>
      <b/>
      <sz val="12"/>
      <name val="Arial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5" fillId="0" borderId="2" xfId="2" applyFont="1" applyBorder="1"/>
    <xf numFmtId="0" fontId="5" fillId="0" borderId="2" xfId="2" applyFont="1" applyBorder="1" applyAlignment="1">
      <alignment horizontal="center"/>
    </xf>
    <xf numFmtId="0" fontId="5" fillId="0" borderId="2" xfId="2" applyFont="1" applyBorder="1" applyAlignment="1">
      <alignment horizontal="center" wrapText="1"/>
    </xf>
    <xf numFmtId="0" fontId="5" fillId="3" borderId="2" xfId="2" applyFont="1" applyFill="1" applyBorder="1" applyAlignment="1">
      <alignment horizontal="center"/>
    </xf>
    <xf numFmtId="0" fontId="0" fillId="0" borderId="0" xfId="0" applyAlignment="1">
      <alignment vertical="center"/>
    </xf>
    <xf numFmtId="0" fontId="7" fillId="5" borderId="2" xfId="2" applyFont="1" applyFill="1" applyBorder="1" applyAlignment="1">
      <alignment horizontal="left" vertical="center" wrapText="1"/>
    </xf>
    <xf numFmtId="164" fontId="7" fillId="5" borderId="3" xfId="2" applyNumberFormat="1" applyFont="1" applyFill="1" applyBorder="1" applyAlignment="1">
      <alignment horizontal="left" vertical="center" wrapText="1"/>
    </xf>
    <xf numFmtId="164" fontId="7" fillId="12" borderId="3" xfId="2" applyNumberFormat="1" applyFont="1" applyFill="1" applyBorder="1" applyAlignment="1">
      <alignment horizontal="left" vertical="center" wrapText="1"/>
    </xf>
    <xf numFmtId="164" fontId="7" fillId="12" borderId="3" xfId="2" applyNumberFormat="1" applyFont="1" applyFill="1" applyBorder="1" applyAlignment="1">
      <alignment horizontal="right" vertical="center" wrapText="1"/>
    </xf>
    <xf numFmtId="0" fontId="7" fillId="12" borderId="2" xfId="2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9" fontId="0" fillId="9" borderId="2" xfId="1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right" vertical="center"/>
    </xf>
    <xf numFmtId="0" fontId="8" fillId="8" borderId="2" xfId="2" applyFont="1" applyFill="1" applyBorder="1" applyAlignment="1">
      <alignment horizontal="right" vertical="center" wrapText="1"/>
    </xf>
    <xf numFmtId="9" fontId="2" fillId="0" borderId="2" xfId="1" applyFont="1" applyBorder="1" applyAlignment="1">
      <alignment horizontal="right" vertical="center"/>
    </xf>
    <xf numFmtId="0" fontId="9" fillId="6" borderId="2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9" fontId="0" fillId="6" borderId="2" xfId="0" applyNumberForma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9" fontId="0" fillId="10" borderId="2" xfId="1" applyFont="1" applyFill="1" applyBorder="1" applyAlignment="1">
      <alignment horizontal="center" vertical="center"/>
    </xf>
    <xf numFmtId="9" fontId="8" fillId="8" borderId="2" xfId="2" applyNumberFormat="1" applyFont="1" applyFill="1" applyBorder="1" applyAlignment="1">
      <alignment horizontal="center" vertical="center" wrapText="1"/>
    </xf>
    <xf numFmtId="9" fontId="0" fillId="11" borderId="2" xfId="1" applyFont="1" applyFill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9" fontId="9" fillId="6" borderId="2" xfId="1" applyFont="1" applyFill="1" applyBorder="1" applyAlignment="1">
      <alignment horizontal="center" vertical="center"/>
    </xf>
    <xf numFmtId="9" fontId="0" fillId="6" borderId="2" xfId="1" applyFont="1" applyFill="1" applyBorder="1" applyAlignment="1">
      <alignment horizontal="center" vertical="center"/>
    </xf>
    <xf numFmtId="9" fontId="0" fillId="7" borderId="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64" fontId="7" fillId="7" borderId="0" xfId="2" applyNumberFormat="1" applyFont="1" applyFill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164" fontId="6" fillId="4" borderId="3" xfId="2" applyNumberFormat="1" applyFont="1" applyFill="1" applyBorder="1" applyAlignment="1">
      <alignment horizontal="center" vertical="center" wrapText="1"/>
    </xf>
    <xf numFmtId="164" fontId="6" fillId="4" borderId="4" xfId="2" applyNumberFormat="1" applyFont="1" applyFill="1" applyBorder="1" applyAlignment="1">
      <alignment horizontal="center" vertical="center" wrapText="1"/>
    </xf>
    <xf numFmtId="164" fontId="6" fillId="4" borderId="5" xfId="2" applyNumberFormat="1" applyFont="1" applyFill="1" applyBorder="1" applyAlignment="1">
      <alignment horizontal="center" vertical="center" wrapText="1"/>
    </xf>
    <xf numFmtId="9" fontId="10" fillId="4" borderId="3" xfId="1" applyFont="1" applyFill="1" applyBorder="1" applyAlignment="1">
      <alignment horizontal="center" vertical="center"/>
    </xf>
    <xf numFmtId="9" fontId="10" fillId="4" borderId="4" xfId="1" applyFont="1" applyFill="1" applyBorder="1" applyAlignment="1">
      <alignment horizontal="center" vertical="center"/>
    </xf>
    <xf numFmtId="9" fontId="10" fillId="4" borderId="5" xfId="1" applyFont="1" applyFill="1" applyBorder="1" applyAlignment="1">
      <alignment horizontal="center" vertical="center"/>
    </xf>
  </cellXfs>
  <cellStyles count="3">
    <cellStyle name="Normal" xfId="0" builtinId="0"/>
    <cellStyle name="Normal 2" xfId="2" xr:uid="{94AF4221-6D46-4D89-ADE8-BCDE2AB57C5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335169</xdr:colOff>
      <xdr:row>26</xdr:row>
      <xdr:rowOff>80635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5BDC1F8-7CFA-4B9E-B202-5F13555F57C0}"/>
            </a:ext>
          </a:extLst>
        </xdr:cNvPr>
        <xdr:cNvSpPr txBox="1"/>
      </xdr:nvSpPr>
      <xdr:spPr>
        <a:xfrm>
          <a:off x="0" y="21231225"/>
          <a:ext cx="2030619" cy="26161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DOH 530-247 September 2021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Emergency%20Care%20System/TRAUMA/GUIDELINES/Quality%20Improvement/2021/Trauma%20Quality%20Improvement%20Toolkit/draft_Trauma%20Audit%20Filter%20Summary%20and%20Measures%20Exa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 Filter Summary"/>
      <sheetName val="Measures"/>
    </sheetNames>
    <sheetDataSet>
      <sheetData sheetId="0">
        <row r="4">
          <cell r="Q4">
            <v>76</v>
          </cell>
        </row>
        <row r="23">
          <cell r="Q23">
            <v>31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C4923-6267-4972-B09C-672D50EDBEB1}">
  <dimension ref="A1:T24"/>
  <sheetViews>
    <sheetView tabSelected="1" workbookViewId="0">
      <selection activeCell="T13" sqref="T13"/>
    </sheetView>
  </sheetViews>
  <sheetFormatPr defaultRowHeight="14.5" x14ac:dyDescent="0.35"/>
  <cols>
    <col min="1" max="1" width="13.81640625" customWidth="1"/>
    <col min="2" max="2" width="10.54296875" customWidth="1"/>
    <col min="3" max="3" width="16.1796875" customWidth="1"/>
    <col min="4" max="4" width="6.1796875" customWidth="1"/>
    <col min="5" max="5" width="5.08984375" customWidth="1"/>
    <col min="6" max="6" width="5.26953125" customWidth="1"/>
    <col min="7" max="7" width="5.81640625" customWidth="1"/>
    <col min="8" max="8" width="5.81640625" bestFit="1" customWidth="1"/>
    <col min="9" max="9" width="5.36328125" customWidth="1"/>
    <col min="10" max="10" width="5.7265625" customWidth="1"/>
    <col min="11" max="11" width="5" customWidth="1"/>
    <col min="12" max="12" width="5.453125" customWidth="1"/>
    <col min="13" max="13" width="5.1796875" customWidth="1"/>
    <col min="14" max="15" width="5.54296875" customWidth="1"/>
    <col min="16" max="16" width="5.453125" customWidth="1"/>
    <col min="17" max="17" width="6.36328125" bestFit="1" customWidth="1"/>
    <col min="18" max="18" width="9.08984375" bestFit="1" customWidth="1"/>
    <col min="19" max="19" width="6" bestFit="1" customWidth="1"/>
  </cols>
  <sheetData>
    <row r="1" spans="1:20" ht="32" customHeight="1" x14ac:dyDescent="0.35">
      <c r="A1" s="35" t="s">
        <v>62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20" ht="23" x14ac:dyDescent="0.35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0" ht="15.5" x14ac:dyDescent="0.35">
      <c r="A3" s="1" t="s">
        <v>1</v>
      </c>
      <c r="B3" s="1" t="s">
        <v>2</v>
      </c>
      <c r="C3" s="1" t="s">
        <v>3</v>
      </c>
      <c r="D3" s="2">
        <v>2020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4" t="s">
        <v>16</v>
      </c>
      <c r="R3" s="4" t="s">
        <v>17</v>
      </c>
      <c r="S3" s="3" t="s">
        <v>18</v>
      </c>
    </row>
    <row r="4" spans="1:20" s="5" customFormat="1" ht="18.5" x14ac:dyDescent="0.35">
      <c r="A4" s="38" t="s">
        <v>19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40"/>
    </row>
    <row r="5" spans="1:20" ht="43" customHeight="1" x14ac:dyDescent="0.35">
      <c r="A5" s="6" t="s">
        <v>20</v>
      </c>
      <c r="B5" s="11" t="s">
        <v>21</v>
      </c>
      <c r="C5" s="6" t="s">
        <v>22</v>
      </c>
      <c r="D5" s="13" t="s">
        <v>23</v>
      </c>
      <c r="E5" s="14">
        <v>46</v>
      </c>
      <c r="F5" s="14">
        <v>51</v>
      </c>
      <c r="G5" s="14">
        <v>55</v>
      </c>
      <c r="H5" s="14">
        <v>60</v>
      </c>
      <c r="I5" s="14">
        <v>72</v>
      </c>
      <c r="J5" s="14">
        <v>80</v>
      </c>
      <c r="K5" s="14">
        <v>71</v>
      </c>
      <c r="L5" s="14">
        <v>86</v>
      </c>
      <c r="M5" s="14">
        <v>78</v>
      </c>
      <c r="N5" s="14">
        <v>46</v>
      </c>
      <c r="O5" s="14">
        <v>47</v>
      </c>
      <c r="P5" s="14">
        <v>42</v>
      </c>
      <c r="Q5" s="13">
        <f>SUM(E5:P5)</f>
        <v>734</v>
      </c>
      <c r="R5" s="17"/>
      <c r="S5" s="16" t="s">
        <v>23</v>
      </c>
    </row>
    <row r="6" spans="1:20" ht="56.5" customHeight="1" x14ac:dyDescent="0.35">
      <c r="A6" s="6" t="s">
        <v>24</v>
      </c>
      <c r="B6" s="11" t="s">
        <v>21</v>
      </c>
      <c r="C6" s="6" t="s">
        <v>25</v>
      </c>
      <c r="D6" s="13" t="s">
        <v>23</v>
      </c>
      <c r="E6" s="14">
        <v>0</v>
      </c>
      <c r="F6" s="14">
        <v>0</v>
      </c>
      <c r="G6" s="14">
        <v>1</v>
      </c>
      <c r="H6" s="14">
        <v>1</v>
      </c>
      <c r="I6" s="14">
        <v>2</v>
      </c>
      <c r="J6" s="14">
        <v>1</v>
      </c>
      <c r="K6" s="14">
        <v>1</v>
      </c>
      <c r="L6" s="14">
        <v>0</v>
      </c>
      <c r="M6" s="14">
        <v>1</v>
      </c>
      <c r="N6" s="14">
        <v>2</v>
      </c>
      <c r="O6" s="14">
        <v>0</v>
      </c>
      <c r="P6" s="14">
        <v>0</v>
      </c>
      <c r="Q6" s="13">
        <f>SUM(E6:P6)</f>
        <v>9</v>
      </c>
      <c r="R6" s="15">
        <f>Q6/Q5</f>
        <v>1.226158038147139E-2</v>
      </c>
      <c r="S6" s="18" t="s">
        <v>26</v>
      </c>
    </row>
    <row r="7" spans="1:20" s="12" customFormat="1" ht="89.5" customHeight="1" x14ac:dyDescent="0.35">
      <c r="A7" s="6" t="s">
        <v>63</v>
      </c>
      <c r="B7" s="11" t="s">
        <v>21</v>
      </c>
      <c r="C7" s="6" t="s">
        <v>27</v>
      </c>
      <c r="D7" s="13" t="s">
        <v>23</v>
      </c>
      <c r="E7" s="14">
        <v>0</v>
      </c>
      <c r="F7" s="14">
        <v>0</v>
      </c>
      <c r="G7" s="14">
        <v>0</v>
      </c>
      <c r="H7" s="14">
        <v>0</v>
      </c>
      <c r="I7" s="14">
        <v>1</v>
      </c>
      <c r="J7" s="14">
        <v>0</v>
      </c>
      <c r="K7" s="14">
        <v>0</v>
      </c>
      <c r="L7" s="14">
        <v>0</v>
      </c>
      <c r="M7" s="14">
        <v>1</v>
      </c>
      <c r="N7" s="14">
        <v>0</v>
      </c>
      <c r="O7" s="14">
        <v>0</v>
      </c>
      <c r="P7" s="14">
        <v>0</v>
      </c>
      <c r="Q7" s="13">
        <f t="shared" ref="Q7:Q10" si="0">SUM(E7:P7)</f>
        <v>2</v>
      </c>
      <c r="R7" s="15">
        <f>Q7/Q6</f>
        <v>0.22222222222222221</v>
      </c>
      <c r="S7" s="16" t="s">
        <v>28</v>
      </c>
    </row>
    <row r="8" spans="1:20" ht="89" customHeight="1" x14ac:dyDescent="0.35">
      <c r="A8" s="6" t="s">
        <v>64</v>
      </c>
      <c r="B8" s="11" t="s">
        <v>21</v>
      </c>
      <c r="C8" s="6" t="s">
        <v>29</v>
      </c>
      <c r="D8" s="13" t="s">
        <v>23</v>
      </c>
      <c r="E8" s="14">
        <v>0</v>
      </c>
      <c r="F8" s="14">
        <v>0</v>
      </c>
      <c r="G8" s="14">
        <v>1</v>
      </c>
      <c r="H8" s="14">
        <v>1</v>
      </c>
      <c r="I8" s="14">
        <v>1</v>
      </c>
      <c r="J8" s="14">
        <v>1</v>
      </c>
      <c r="K8" s="14">
        <v>1</v>
      </c>
      <c r="L8" s="14">
        <v>0</v>
      </c>
      <c r="M8" s="14">
        <v>0</v>
      </c>
      <c r="N8" s="14">
        <v>2</v>
      </c>
      <c r="O8" s="14">
        <v>0</v>
      </c>
      <c r="P8" s="14">
        <v>0</v>
      </c>
      <c r="Q8" s="13">
        <f t="shared" si="0"/>
        <v>7</v>
      </c>
      <c r="R8" s="15">
        <f>Q8/Q6</f>
        <v>0.77777777777777779</v>
      </c>
      <c r="S8" s="18" t="s">
        <v>30</v>
      </c>
    </row>
    <row r="9" spans="1:20" ht="65" x14ac:dyDescent="0.35">
      <c r="A9" s="7" t="s">
        <v>38</v>
      </c>
      <c r="B9" s="11" t="s">
        <v>21</v>
      </c>
      <c r="C9" s="7" t="s">
        <v>39</v>
      </c>
      <c r="D9" s="13" t="s">
        <v>23</v>
      </c>
      <c r="E9" s="14">
        <v>0</v>
      </c>
      <c r="F9" s="14">
        <v>0</v>
      </c>
      <c r="G9" s="14">
        <v>0</v>
      </c>
      <c r="H9" s="14">
        <v>1</v>
      </c>
      <c r="I9" s="14">
        <v>0</v>
      </c>
      <c r="J9" s="14">
        <v>1</v>
      </c>
      <c r="K9" s="14">
        <v>0</v>
      </c>
      <c r="L9" s="14">
        <v>1</v>
      </c>
      <c r="M9" s="14">
        <v>1</v>
      </c>
      <c r="N9" s="14">
        <v>0</v>
      </c>
      <c r="O9" s="14">
        <v>0</v>
      </c>
      <c r="P9" s="14">
        <v>0</v>
      </c>
      <c r="Q9" s="13">
        <f t="shared" si="0"/>
        <v>4</v>
      </c>
      <c r="R9" s="15">
        <f>Q9/Q5</f>
        <v>5.4495912806539508E-3</v>
      </c>
      <c r="S9" s="19" t="s">
        <v>26</v>
      </c>
    </row>
    <row r="10" spans="1:20" ht="65" x14ac:dyDescent="0.35">
      <c r="A10" s="7" t="s">
        <v>59</v>
      </c>
      <c r="B10" s="11" t="s">
        <v>21</v>
      </c>
      <c r="C10" s="7" t="s">
        <v>40</v>
      </c>
      <c r="D10" s="13" t="s">
        <v>23</v>
      </c>
      <c r="E10" s="20">
        <v>0</v>
      </c>
      <c r="F10" s="20">
        <v>0</v>
      </c>
      <c r="G10" s="20">
        <v>0</v>
      </c>
      <c r="H10" s="20">
        <v>1</v>
      </c>
      <c r="I10" s="20">
        <v>1</v>
      </c>
      <c r="J10" s="20">
        <v>0</v>
      </c>
      <c r="K10" s="20">
        <v>2</v>
      </c>
      <c r="L10" s="20">
        <v>1</v>
      </c>
      <c r="M10" s="20">
        <v>1</v>
      </c>
      <c r="N10" s="20">
        <v>0</v>
      </c>
      <c r="O10" s="20">
        <v>0</v>
      </c>
      <c r="P10" s="20">
        <v>0</v>
      </c>
      <c r="Q10" s="13">
        <f t="shared" si="0"/>
        <v>6</v>
      </c>
      <c r="R10" s="15">
        <f>Q10/Q5</f>
        <v>8.1743869209809257E-3</v>
      </c>
      <c r="S10" s="21" t="s">
        <v>26</v>
      </c>
    </row>
    <row r="11" spans="1:20" ht="18.5" x14ac:dyDescent="0.35">
      <c r="A11" s="41" t="s">
        <v>41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3"/>
    </row>
    <row r="12" spans="1:20" ht="78" x14ac:dyDescent="0.35">
      <c r="A12" s="10" t="s">
        <v>60</v>
      </c>
      <c r="B12" s="10" t="s">
        <v>43</v>
      </c>
      <c r="C12" s="10" t="s">
        <v>54</v>
      </c>
      <c r="D12" s="13" t="s">
        <v>23</v>
      </c>
      <c r="E12" s="14">
        <v>5</v>
      </c>
      <c r="F12" s="14">
        <v>4</v>
      </c>
      <c r="G12" s="14">
        <v>4</v>
      </c>
      <c r="H12" s="14">
        <v>5</v>
      </c>
      <c r="I12" s="14">
        <v>8</v>
      </c>
      <c r="J12" s="14">
        <v>9</v>
      </c>
      <c r="K12" s="14">
        <v>8</v>
      </c>
      <c r="L12" s="14">
        <v>9</v>
      </c>
      <c r="M12" s="14">
        <v>7</v>
      </c>
      <c r="N12" s="14">
        <v>4</v>
      </c>
      <c r="O12" s="14">
        <v>5</v>
      </c>
      <c r="P12" s="14">
        <v>3</v>
      </c>
      <c r="Q12" s="13">
        <f>SUM(E12:P12)</f>
        <v>71</v>
      </c>
      <c r="R12" s="15">
        <f>Q12/'[1]Audit Filter Summary'!Q4</f>
        <v>0.93421052631578949</v>
      </c>
      <c r="S12" s="16" t="s">
        <v>31</v>
      </c>
      <c r="T12" t="s">
        <v>32</v>
      </c>
    </row>
    <row r="13" spans="1:20" ht="143" x14ac:dyDescent="0.35">
      <c r="A13" s="10" t="s">
        <v>33</v>
      </c>
      <c r="B13" s="10" t="s">
        <v>43</v>
      </c>
      <c r="C13" s="10" t="s">
        <v>51</v>
      </c>
      <c r="D13" s="13" t="s">
        <v>34</v>
      </c>
      <c r="E13" s="23">
        <v>0.06</v>
      </c>
      <c r="F13" s="23">
        <v>0.08</v>
      </c>
      <c r="G13" s="23">
        <v>0.06</v>
      </c>
      <c r="H13" s="23">
        <v>0.08</v>
      </c>
      <c r="I13" s="23">
        <v>0.1</v>
      </c>
      <c r="J13" s="23">
        <v>0.11</v>
      </c>
      <c r="K13" s="23">
        <v>0.12</v>
      </c>
      <c r="L13" s="23">
        <v>0.09</v>
      </c>
      <c r="M13" s="23">
        <v>0.06</v>
      </c>
      <c r="N13" s="23">
        <v>0.08</v>
      </c>
      <c r="O13" s="23">
        <v>0.04</v>
      </c>
      <c r="P13" s="23">
        <v>0.03</v>
      </c>
      <c r="Q13" s="24"/>
      <c r="R13" s="25">
        <f>AVERAGE(E13:P13)</f>
        <v>7.5833333333333336E-2</v>
      </c>
      <c r="S13" s="26" t="s">
        <v>26</v>
      </c>
    </row>
    <row r="14" spans="1:20" ht="117" x14ac:dyDescent="0.35">
      <c r="A14" s="10" t="s">
        <v>35</v>
      </c>
      <c r="B14" s="10" t="s">
        <v>43</v>
      </c>
      <c r="C14" s="10" t="s">
        <v>52</v>
      </c>
      <c r="D14" s="13" t="s">
        <v>34</v>
      </c>
      <c r="E14" s="23">
        <v>0.08</v>
      </c>
      <c r="F14" s="23">
        <v>0.11</v>
      </c>
      <c r="G14" s="23">
        <v>0.14000000000000001</v>
      </c>
      <c r="H14" s="23">
        <v>0.16</v>
      </c>
      <c r="I14" s="23">
        <v>0.2</v>
      </c>
      <c r="J14" s="23">
        <v>0.16</v>
      </c>
      <c r="K14" s="23">
        <v>0.22</v>
      </c>
      <c r="L14" s="23">
        <v>0.21</v>
      </c>
      <c r="M14" s="23">
        <v>0.19</v>
      </c>
      <c r="N14" s="23">
        <v>0.11</v>
      </c>
      <c r="O14" s="23">
        <v>0.13</v>
      </c>
      <c r="P14" s="23">
        <v>0.1</v>
      </c>
      <c r="Q14" s="24"/>
      <c r="R14" s="27">
        <f>AVERAGE(E14:P14)</f>
        <v>0.15083333333333335</v>
      </c>
      <c r="S14" s="26" t="s">
        <v>26</v>
      </c>
    </row>
    <row r="15" spans="1:20" ht="124.5" customHeight="1" x14ac:dyDescent="0.35">
      <c r="A15" s="8" t="s">
        <v>36</v>
      </c>
      <c r="B15" s="10" t="s">
        <v>43</v>
      </c>
      <c r="C15" s="8" t="s">
        <v>53</v>
      </c>
      <c r="D15" s="13" t="s">
        <v>23</v>
      </c>
      <c r="E15" s="14">
        <v>4</v>
      </c>
      <c r="F15" s="14">
        <v>5</v>
      </c>
      <c r="G15" s="14">
        <v>6</v>
      </c>
      <c r="H15" s="14">
        <v>8</v>
      </c>
      <c r="I15" s="14">
        <v>10</v>
      </c>
      <c r="J15" s="14">
        <v>13</v>
      </c>
      <c r="K15" s="14">
        <v>10</v>
      </c>
      <c r="L15" s="14">
        <v>11</v>
      </c>
      <c r="M15" s="14">
        <v>8</v>
      </c>
      <c r="N15" s="14">
        <v>9</v>
      </c>
      <c r="O15" s="14">
        <v>6</v>
      </c>
      <c r="P15" s="14">
        <v>4</v>
      </c>
      <c r="Q15" s="13">
        <f>SUM(E15:P15)</f>
        <v>94</v>
      </c>
      <c r="R15" s="25">
        <f>Q15/Q5</f>
        <v>0.12806539509536785</v>
      </c>
      <c r="S15" s="28" t="s">
        <v>37</v>
      </c>
    </row>
    <row r="16" spans="1:20" ht="39" x14ac:dyDescent="0.35">
      <c r="A16" s="8" t="s">
        <v>42</v>
      </c>
      <c r="B16" s="9" t="s">
        <v>43</v>
      </c>
      <c r="C16" s="8" t="s">
        <v>44</v>
      </c>
      <c r="D16" s="22" t="s">
        <v>34</v>
      </c>
      <c r="E16" s="23">
        <v>0.9</v>
      </c>
      <c r="F16" s="23">
        <v>0.92</v>
      </c>
      <c r="G16" s="29">
        <v>0.99</v>
      </c>
      <c r="H16" s="30">
        <v>0.91</v>
      </c>
      <c r="I16" s="30">
        <v>0.95</v>
      </c>
      <c r="J16" s="30">
        <v>0.97</v>
      </c>
      <c r="K16" s="30">
        <v>0.9</v>
      </c>
      <c r="L16" s="29">
        <v>0.91</v>
      </c>
      <c r="M16" s="30">
        <v>0.95</v>
      </c>
      <c r="N16" s="30">
        <v>0.9</v>
      </c>
      <c r="O16" s="30">
        <v>0.91</v>
      </c>
      <c r="P16" s="30">
        <v>0.93</v>
      </c>
      <c r="Q16" s="31" t="s">
        <v>32</v>
      </c>
      <c r="R16" s="15">
        <f>AVERAGE(F16:Q16)</f>
        <v>0.93090909090909091</v>
      </c>
      <c r="S16" s="32" t="s">
        <v>31</v>
      </c>
    </row>
    <row r="17" spans="1:19" ht="78" x14ac:dyDescent="0.35">
      <c r="A17" s="8" t="s">
        <v>45</v>
      </c>
      <c r="B17" s="9" t="s">
        <v>43</v>
      </c>
      <c r="C17" s="8" t="s">
        <v>46</v>
      </c>
      <c r="D17" s="22" t="s">
        <v>34</v>
      </c>
      <c r="E17" s="23">
        <v>0.8</v>
      </c>
      <c r="F17" s="23">
        <v>0.78</v>
      </c>
      <c r="G17" s="29">
        <v>0.9</v>
      </c>
      <c r="H17" s="30">
        <v>0.88</v>
      </c>
      <c r="I17" s="30">
        <v>0.78</v>
      </c>
      <c r="J17" s="30">
        <v>0.72</v>
      </c>
      <c r="K17" s="30">
        <v>0.71</v>
      </c>
      <c r="L17" s="29">
        <v>0.73</v>
      </c>
      <c r="M17" s="30">
        <v>0.71</v>
      </c>
      <c r="N17" s="30">
        <v>0.73</v>
      </c>
      <c r="O17" s="30">
        <v>0.8</v>
      </c>
      <c r="P17" s="30">
        <v>0.81</v>
      </c>
      <c r="Q17" s="31" t="s">
        <v>32</v>
      </c>
      <c r="R17" s="27">
        <f t="shared" ref="R17:R20" si="1">AVERAGE(F17:Q17)</f>
        <v>0.77727272727272723</v>
      </c>
      <c r="S17" s="32" t="s">
        <v>31</v>
      </c>
    </row>
    <row r="18" spans="1:19" ht="143" x14ac:dyDescent="0.35">
      <c r="A18" s="8" t="s">
        <v>61</v>
      </c>
      <c r="B18" s="9" t="s">
        <v>43</v>
      </c>
      <c r="C18" s="8" t="s">
        <v>55</v>
      </c>
      <c r="D18" s="22" t="s">
        <v>34</v>
      </c>
      <c r="E18" s="23">
        <v>0.9</v>
      </c>
      <c r="F18" s="23">
        <v>0.8</v>
      </c>
      <c r="G18" s="29">
        <v>0.75</v>
      </c>
      <c r="H18" s="30">
        <v>0.77</v>
      </c>
      <c r="I18" s="30">
        <v>0.9</v>
      </c>
      <c r="J18" s="30">
        <v>0.96</v>
      </c>
      <c r="K18" s="30">
        <v>0.8</v>
      </c>
      <c r="L18" s="29">
        <v>0.78</v>
      </c>
      <c r="M18" s="30">
        <v>0.77</v>
      </c>
      <c r="N18" s="30">
        <v>0.85</v>
      </c>
      <c r="O18" s="30">
        <v>0.81</v>
      </c>
      <c r="P18" s="30">
        <v>0.85</v>
      </c>
      <c r="Q18" s="31" t="s">
        <v>32</v>
      </c>
      <c r="R18" s="25">
        <f t="shared" si="1"/>
        <v>0.82181818181818178</v>
      </c>
      <c r="S18" s="32" t="s">
        <v>31</v>
      </c>
    </row>
    <row r="19" spans="1:19" ht="65" x14ac:dyDescent="0.35">
      <c r="A19" s="8" t="s">
        <v>58</v>
      </c>
      <c r="B19" s="8" t="s">
        <v>43</v>
      </c>
      <c r="C19" s="8" t="s">
        <v>56</v>
      </c>
      <c r="D19" s="22" t="s">
        <v>34</v>
      </c>
      <c r="E19" s="23">
        <v>0.8</v>
      </c>
      <c r="F19" s="23">
        <v>0.9</v>
      </c>
      <c r="G19" s="23">
        <v>0.92</v>
      </c>
      <c r="H19" s="23">
        <v>0.95</v>
      </c>
      <c r="I19" s="23">
        <v>0.92</v>
      </c>
      <c r="J19" s="23">
        <v>0.88</v>
      </c>
      <c r="K19" s="23">
        <v>0.78</v>
      </c>
      <c r="L19" s="23">
        <v>0.9</v>
      </c>
      <c r="M19" s="23">
        <v>0.88</v>
      </c>
      <c r="N19" s="23">
        <v>0.94</v>
      </c>
      <c r="O19" s="23">
        <v>0.92</v>
      </c>
      <c r="P19" s="23">
        <v>0.9</v>
      </c>
      <c r="Q19" s="31" t="s">
        <v>32</v>
      </c>
      <c r="R19" s="15">
        <f t="shared" si="1"/>
        <v>0.89909090909090916</v>
      </c>
      <c r="S19" s="26" t="s">
        <v>31</v>
      </c>
    </row>
    <row r="20" spans="1:19" ht="91" x14ac:dyDescent="0.35">
      <c r="A20" s="8" t="s">
        <v>47</v>
      </c>
      <c r="B20" s="8" t="s">
        <v>43</v>
      </c>
      <c r="C20" s="8" t="s">
        <v>48</v>
      </c>
      <c r="D20" s="22" t="s">
        <v>34</v>
      </c>
      <c r="E20" s="23">
        <v>0.97</v>
      </c>
      <c r="F20" s="23">
        <v>0.85</v>
      </c>
      <c r="G20" s="23">
        <v>0.9</v>
      </c>
      <c r="H20" s="23">
        <v>0.94</v>
      </c>
      <c r="I20" s="23">
        <v>0.95</v>
      </c>
      <c r="J20" s="23">
        <v>0.98</v>
      </c>
      <c r="K20" s="23">
        <v>0.93</v>
      </c>
      <c r="L20" s="23">
        <v>0.89</v>
      </c>
      <c r="M20" s="23">
        <v>0.9</v>
      </c>
      <c r="N20" s="23">
        <v>0.93</v>
      </c>
      <c r="O20" s="23">
        <v>0.95</v>
      </c>
      <c r="P20" s="23">
        <v>0.91</v>
      </c>
      <c r="Q20" s="31" t="s">
        <v>32</v>
      </c>
      <c r="R20" s="15">
        <f t="shared" si="1"/>
        <v>0.92090909090909079</v>
      </c>
      <c r="S20" s="26" t="s">
        <v>31</v>
      </c>
    </row>
    <row r="21" spans="1:19" ht="195" x14ac:dyDescent="0.35">
      <c r="A21" s="8" t="s">
        <v>49</v>
      </c>
      <c r="B21" s="8" t="s">
        <v>43</v>
      </c>
      <c r="C21" s="8" t="s">
        <v>57</v>
      </c>
      <c r="D21" s="13" t="s">
        <v>23</v>
      </c>
      <c r="E21" s="20">
        <v>1</v>
      </c>
      <c r="F21" s="20">
        <v>1</v>
      </c>
      <c r="G21" s="20">
        <v>4</v>
      </c>
      <c r="H21" s="20">
        <v>2</v>
      </c>
      <c r="I21" s="20">
        <v>1</v>
      </c>
      <c r="J21" s="20">
        <v>1</v>
      </c>
      <c r="K21" s="20">
        <v>2</v>
      </c>
      <c r="L21" s="20">
        <v>5</v>
      </c>
      <c r="M21" s="20">
        <v>3</v>
      </c>
      <c r="N21" s="20">
        <v>1</v>
      </c>
      <c r="O21" s="20">
        <v>2</v>
      </c>
      <c r="P21" s="20">
        <v>2</v>
      </c>
      <c r="Q21" s="33">
        <f>SUM(E21:P21)</f>
        <v>25</v>
      </c>
      <c r="R21" s="25">
        <f>Q21/'[1]Audit Filter Summary'!Q23</f>
        <v>0.80645161290322576</v>
      </c>
      <c r="S21" s="26" t="s">
        <v>31</v>
      </c>
    </row>
    <row r="23" spans="1:19" ht="25.5" customHeight="1" x14ac:dyDescent="0.35">
      <c r="A23" s="34" t="s">
        <v>50</v>
      </c>
      <c r="B23" s="34"/>
      <c r="C23" s="34"/>
    </row>
    <row r="24" spans="1:19" x14ac:dyDescent="0.35">
      <c r="A24" s="34" t="s">
        <v>32</v>
      </c>
      <c r="B24" s="34"/>
      <c r="C24" s="34"/>
    </row>
  </sheetData>
  <mergeCells count="6">
    <mergeCell ref="A24:C24"/>
    <mergeCell ref="A1:S1"/>
    <mergeCell ref="A2:S2"/>
    <mergeCell ref="A4:S4"/>
    <mergeCell ref="A11:S11"/>
    <mergeCell ref="A23:C2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Quality Measures Examples </dc:title>
  <dc:subject>Trauma QI Guideline </dc:subject>
  <dc:creator>Orcutt, Tim W  (DOH)</dc:creator>
  <cp:keywords>Appendix F</cp:keywords>
  <cp:lastModifiedBy>Orcutt, Tim W  (DOH)</cp:lastModifiedBy>
  <cp:lastPrinted>2021-02-23T00:26:06Z</cp:lastPrinted>
  <dcterms:created xsi:type="dcterms:W3CDTF">2020-12-30T17:26:30Z</dcterms:created>
  <dcterms:modified xsi:type="dcterms:W3CDTF">2021-08-09T19:47:38Z</dcterms:modified>
</cp:coreProperties>
</file>