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S:\PCH\ONS\SNAP-ED\ApplicationMaterials\FFY21-23\"/>
    </mc:Choice>
  </mc:AlternateContent>
  <bookViews>
    <workbookView xWindow="0" yWindow="0" windowWidth="19200" windowHeight="7050" tabRatio="636"/>
  </bookViews>
  <sheets>
    <sheet name="GENERAL INSTRUCTIONS" sheetId="18" r:id="rId1"/>
    <sheet name="Budget Summary" sheetId="1" r:id="rId2"/>
    <sheet name="Staffing" sheetId="2" r:id="rId3"/>
    <sheet name="Contracts " sheetId="3" r:id="rId4"/>
    <sheet name="Non-Capital Equipment " sheetId="15" r:id="rId5"/>
    <sheet name="Materials_Program Supplies " sheetId="5" r:id="rId6"/>
    <sheet name="Educational Materials" sheetId="7" r:id="rId7"/>
    <sheet name="Demo Supplies " sheetId="6" r:id="rId8"/>
    <sheet name="Food " sheetId="9" r:id="rId9"/>
    <sheet name="Travel Summary" sheetId="10" r:id="rId10"/>
    <sheet name="Local Travel" sheetId="11" r:id="rId11"/>
    <sheet name="Prof Devel" sheetId="17" r:id="rId12"/>
    <sheet name="Administrative" sheetId="19" r:id="rId13"/>
    <sheet name="Building_Space " sheetId="12" r:id="rId14"/>
    <sheet name="Maintenance_Repair" sheetId="20" r:id="rId15"/>
    <sheet name="Capital Equipment" sheetId="21" r:id="rId16"/>
  </sheets>
  <externalReferences>
    <externalReference r:id="rId17"/>
  </externalReferences>
  <definedNames>
    <definedName name="__123Graph_A" localSheetId="15" hidden="1">#REF!</definedName>
    <definedName name="__123Graph_A" localSheetId="7" hidden="1">#REF!</definedName>
    <definedName name="__123Graph_A" localSheetId="6" hidden="1">#REF!</definedName>
    <definedName name="__123Graph_A" localSheetId="8" hidden="1">#REF!</definedName>
    <definedName name="__123Graph_A" localSheetId="10" hidden="1">#REF!</definedName>
    <definedName name="__123Graph_A" localSheetId="14" hidden="1">#REF!</definedName>
    <definedName name="__123Graph_A" localSheetId="5" hidden="1">#REF!</definedName>
    <definedName name="__123Graph_A" localSheetId="11" hidden="1">#REF!</definedName>
    <definedName name="__123Graph_A" hidden="1">#REF!</definedName>
    <definedName name="__123Graph_B" localSheetId="15" hidden="1">#REF!</definedName>
    <definedName name="__123Graph_B" localSheetId="7" hidden="1">#REF!</definedName>
    <definedName name="__123Graph_B" localSheetId="6" hidden="1">#REF!</definedName>
    <definedName name="__123Graph_B" localSheetId="8" hidden="1">#REF!</definedName>
    <definedName name="__123Graph_B" localSheetId="10" hidden="1">#REF!</definedName>
    <definedName name="__123Graph_B" localSheetId="14" hidden="1">#REF!</definedName>
    <definedName name="__123Graph_B" localSheetId="5" hidden="1">#REF!</definedName>
    <definedName name="__123Graph_B" localSheetId="11" hidden="1">#REF!</definedName>
    <definedName name="__123Graph_B" hidden="1">#REF!</definedName>
    <definedName name="__123Graph_C" localSheetId="15" hidden="1">#REF!</definedName>
    <definedName name="__123Graph_C" localSheetId="7" hidden="1">#REF!</definedName>
    <definedName name="__123Graph_C" localSheetId="6" hidden="1">#REF!</definedName>
    <definedName name="__123Graph_C" localSheetId="8" hidden="1">#REF!</definedName>
    <definedName name="__123Graph_C" localSheetId="10" hidden="1">#REF!</definedName>
    <definedName name="__123Graph_C" localSheetId="14" hidden="1">#REF!</definedName>
    <definedName name="__123Graph_C" localSheetId="5" hidden="1">#REF!</definedName>
    <definedName name="__123Graph_C" localSheetId="11" hidden="1">#REF!</definedName>
    <definedName name="__123Graph_C" hidden="1">#REF!</definedName>
    <definedName name="__123Graph_D" localSheetId="15" hidden="1">#REF!</definedName>
    <definedName name="__123Graph_D" localSheetId="7" hidden="1">#REF!</definedName>
    <definedName name="__123Graph_D" localSheetId="6" hidden="1">#REF!</definedName>
    <definedName name="__123Graph_D" localSheetId="8" hidden="1">#REF!</definedName>
    <definedName name="__123Graph_D" localSheetId="10" hidden="1">#REF!</definedName>
    <definedName name="__123Graph_D" localSheetId="14" hidden="1">#REF!</definedName>
    <definedName name="__123Graph_D" localSheetId="5" hidden="1">#REF!</definedName>
    <definedName name="__123Graph_D" localSheetId="11" hidden="1">#REF!</definedName>
    <definedName name="__123Graph_D" hidden="1">#REF!</definedName>
    <definedName name="__123Graph_E" localSheetId="15" hidden="1">#REF!</definedName>
    <definedName name="__123Graph_E" localSheetId="7" hidden="1">#REF!</definedName>
    <definedName name="__123Graph_E" localSheetId="6" hidden="1">#REF!</definedName>
    <definedName name="__123Graph_E" localSheetId="8" hidden="1">#REF!</definedName>
    <definedName name="__123Graph_E" localSheetId="10" hidden="1">#REF!</definedName>
    <definedName name="__123Graph_E" localSheetId="14" hidden="1">#REF!</definedName>
    <definedName name="__123Graph_E" localSheetId="5" hidden="1">#REF!</definedName>
    <definedName name="__123Graph_E" localSheetId="11" hidden="1">#REF!</definedName>
    <definedName name="__123Graph_E" hidden="1">#REF!</definedName>
    <definedName name="__123Graph_F" localSheetId="15" hidden="1">#REF!</definedName>
    <definedName name="__123Graph_F" localSheetId="7" hidden="1">#REF!</definedName>
    <definedName name="__123Graph_F" localSheetId="6" hidden="1">#REF!</definedName>
    <definedName name="__123Graph_F" localSheetId="8" hidden="1">#REF!</definedName>
    <definedName name="__123Graph_F" localSheetId="10" hidden="1">#REF!</definedName>
    <definedName name="__123Graph_F" localSheetId="14" hidden="1">#REF!</definedName>
    <definedName name="__123Graph_F" localSheetId="5" hidden="1">#REF!</definedName>
    <definedName name="__123Graph_F" localSheetId="11" hidden="1">#REF!</definedName>
    <definedName name="__123Graph_F" hidden="1">#REF!</definedName>
    <definedName name="a" localSheetId="15" hidden="1">#REF!</definedName>
    <definedName name="a" localSheetId="7" hidden="1">#REF!</definedName>
    <definedName name="a" localSheetId="6" hidden="1">#REF!</definedName>
    <definedName name="a" localSheetId="8" hidden="1">#REF!</definedName>
    <definedName name="a" localSheetId="10" hidden="1">#REF!</definedName>
    <definedName name="a" localSheetId="14" hidden="1">#REF!</definedName>
    <definedName name="a" localSheetId="5" hidden="1">#REF!</definedName>
    <definedName name="a" localSheetId="11" hidden="1">#REF!</definedName>
    <definedName name="a" hidden="1">#REF!</definedName>
    <definedName name="Admin">#REF!</definedName>
    <definedName name="ag" localSheetId="15" hidden="1">#REF!</definedName>
    <definedName name="ag" localSheetId="7" hidden="1">#REF!</definedName>
    <definedName name="ag" localSheetId="8" hidden="1">#REF!</definedName>
    <definedName name="ag" localSheetId="10" hidden="1">#REF!</definedName>
    <definedName name="ag" localSheetId="14" hidden="1">#REF!</definedName>
    <definedName name="ag" localSheetId="11" hidden="1">#REF!</definedName>
    <definedName name="ag" hidden="1">#REF!</definedName>
    <definedName name="Budget_Summary___A_1">Staffing!$A$1</definedName>
    <definedName name="cc" localSheetId="15" hidden="1">#REF!</definedName>
    <definedName name="cc" localSheetId="14" hidden="1">#REF!</definedName>
    <definedName name="cc" localSheetId="11" hidden="1">#REF!</definedName>
    <definedName name="cc" hidden="1">#REF!</definedName>
    <definedName name="mmmmm" localSheetId="15" hidden="1">#REF!</definedName>
    <definedName name="mmmmm" localSheetId="14" hidden="1">#REF!</definedName>
    <definedName name="mmmmm" localSheetId="11" hidden="1">#REF!</definedName>
    <definedName name="mmmmm" hidden="1">#REF!</definedName>
    <definedName name="name" localSheetId="15">Budget [1]Summary!$A$1</definedName>
    <definedName name="name" localSheetId="7">Budget [1]Summary!$A$1</definedName>
    <definedName name="name" localSheetId="6">Budget [1]Summary!$A$1</definedName>
    <definedName name="name" localSheetId="8">Budget [1]Summary!$A$1</definedName>
    <definedName name="name" localSheetId="10">Budget [1]Summary!$A$1</definedName>
    <definedName name="name" localSheetId="14">Budget [1]Summary!$A$1</definedName>
    <definedName name="name" localSheetId="5">Budget [1]Summary!$A$1</definedName>
    <definedName name="name" localSheetId="11">Budget [1]Summary!$A$1</definedName>
    <definedName name="name">Budget [1]Summary!$A$1</definedName>
    <definedName name="no" localSheetId="15" hidden="1">#REF!</definedName>
    <definedName name="no" localSheetId="14" hidden="1">#REF!</definedName>
    <definedName name="no" localSheetId="11" hidden="1">#REF!</definedName>
    <definedName name="no" hidden="1">#REF!</definedName>
    <definedName name="Office" localSheetId="15" hidden="1">#REF!</definedName>
    <definedName name="Office" localSheetId="7" hidden="1">#REF!</definedName>
    <definedName name="Office" localSheetId="8" hidden="1">#REF!</definedName>
    <definedName name="Office" localSheetId="10" hidden="1">#REF!</definedName>
    <definedName name="Office" localSheetId="14" hidden="1">#REF!</definedName>
    <definedName name="Office" localSheetId="11" hidden="1">#REF!</definedName>
    <definedName name="Office" hidden="1">#REF!</definedName>
    <definedName name="_xlnm.Print_Area" localSheetId="11">'Prof Devel'!$A$1:$F$17</definedName>
    <definedName name="_xlnm.Print_Area" localSheetId="9">'Travel Summary'!$A$1:$E$15</definedName>
    <definedName name="_xlnm.Print_Titles" localSheetId="1">'Budget Summary'!$3:$3</definedName>
    <definedName name="_xlnm.Print_Titles" localSheetId="3">'Contracts '!$3:$3</definedName>
    <definedName name="_xlnm.Print_Titles" localSheetId="11">'Prof Devel'!$3:$3</definedName>
    <definedName name="_xlnm.Print_Titles" localSheetId="2">Staffing!$2:$4</definedName>
    <definedName name="_xlnm.Print_Titles" localSheetId="9">'Travel Summary'!$4:$4</definedName>
    <definedName name="Staffing" localSheetId="15" hidden="1">#REF!</definedName>
    <definedName name="Staffing" localSheetId="14" hidden="1">#REF!</definedName>
    <definedName name="Staffing" localSheetId="11" hidden="1">#REF!</definedName>
    <definedName name="Staffing" hidden="1">#REF!</definedName>
    <definedName name="travel5" localSheetId="15" hidden="1">#REF!</definedName>
    <definedName name="travel5" localSheetId="14" hidden="1">#REF!</definedName>
    <definedName name="travel5" localSheetId="11" hidden="1">#REF!</definedName>
    <definedName name="travel5" hidden="1">#REF!</definedName>
    <definedName name="Z_7DA73DFE_B44D_41DA_90F3_8A3CD23B8E26_.wvu.Cols" localSheetId="1" hidden="1">'Budget Summary'!#REF!</definedName>
    <definedName name="Z_7DA73DFE_B44D_41DA_90F3_8A3CD23B8E26_.wvu.Cols" localSheetId="11" hidden="1">'Prof Devel'!$I:$I</definedName>
    <definedName name="Z_7DA73DFE_B44D_41DA_90F3_8A3CD23B8E26_.wvu.Cols" localSheetId="2" hidden="1">Staffing!#REF!</definedName>
    <definedName name="Z_7DA73DFE_B44D_41DA_90F3_8A3CD23B8E26_.wvu.Cols" localSheetId="9" hidden="1">'Travel Summary'!$H:$H</definedName>
    <definedName name="Z_7DA73DFE_B44D_41DA_90F3_8A3CD23B8E26_.wvu.PrintArea" localSheetId="1" hidden="1">'Budget Summary'!$A$1:$C$16</definedName>
    <definedName name="Z_7DA73DFE_B44D_41DA_90F3_8A3CD23B8E26_.wvu.PrintArea" localSheetId="11" hidden="1">'Prof Devel'!$A$1:$F$16</definedName>
    <definedName name="Z_7DA73DFE_B44D_41DA_90F3_8A3CD23B8E26_.wvu.PrintArea" localSheetId="2" hidden="1">Staffing!$A$1:$I$29</definedName>
    <definedName name="Z_7DA73DFE_B44D_41DA_90F3_8A3CD23B8E26_.wvu.PrintArea" localSheetId="9" hidden="1">'Travel Summary'!$A$1:$E$14</definedName>
    <definedName name="Z_7DA73DFE_B44D_41DA_90F3_8A3CD23B8E26_.wvu.PrintTitles" localSheetId="1" hidden="1">'Budget Summary'!$3:$3</definedName>
    <definedName name="Z_7DA73DFE_B44D_41DA_90F3_8A3CD23B8E26_.wvu.PrintTitles" localSheetId="3" hidden="1">'Contracts '!$3:$3</definedName>
    <definedName name="Z_7DA73DFE_B44D_41DA_90F3_8A3CD23B8E26_.wvu.PrintTitles" localSheetId="11" hidden="1">'Prof Devel'!$3:$3</definedName>
    <definedName name="Z_7DA73DFE_B44D_41DA_90F3_8A3CD23B8E26_.wvu.PrintTitles" localSheetId="2" hidden="1">Staffing!$2:$4</definedName>
    <definedName name="Z_7DA73DFE_B44D_41DA_90F3_8A3CD23B8E26_.wvu.PrintTitles" localSheetId="9" hidden="1">'Travel Summary'!$4:$4</definedName>
    <definedName name="Z_7DA73DFE_B44D_41DA_90F3_8A3CD23B8E26_.wvu.Rows" localSheetId="1" hidden="1">'Budget Summary'!#REF!</definedName>
    <definedName name="Z_7DA73DFE_B44D_41DA_90F3_8A3CD23B8E26_.wvu.Rows" localSheetId="11" hidden="1">'Prof Devel'!#REF!,'Prof Devel'!#REF!</definedName>
    <definedName name="Z_7DA73DFE_B44D_41DA_90F3_8A3CD23B8E26_.wvu.Rows" localSheetId="9" hidden="1">'Travel Summary'!#REF!,'Travel Summary'!$12:$12</definedName>
  </definedNames>
  <calcPr calcId="152511" fullPrecision="0"/>
  <customWorkbookViews>
    <customWorkbookView name="JamieTeuteberg - Personal View" guid="{7DA73DFE-B44D-41DA-90F3-8A3CD23B8E26}" mergeInterval="0" personalView="1" maximized="1" xWindow="1" yWindow="1" windowWidth="1280" windowHeight="833" tabRatio="943" activeSheetId="1" showComments="commIndAndComment"/>
  </customWorkbookViews>
</workbook>
</file>

<file path=xl/calcChain.xml><?xml version="1.0" encoding="utf-8"?>
<calcChain xmlns="http://schemas.openxmlformats.org/spreadsheetml/2006/main">
  <c r="H45" i="11" l="1"/>
  <c r="G45" i="11"/>
  <c r="H26" i="11"/>
  <c r="H27" i="11"/>
  <c r="H28" i="11"/>
  <c r="H29" i="11"/>
  <c r="H30" i="11"/>
  <c r="H31" i="11"/>
  <c r="H32" i="11"/>
  <c r="H33" i="11"/>
  <c r="H34" i="11"/>
  <c r="H35" i="11"/>
  <c r="H36" i="11"/>
  <c r="H37" i="11"/>
  <c r="H38" i="11"/>
  <c r="H39" i="11"/>
  <c r="H40" i="11"/>
  <c r="H41" i="11"/>
  <c r="H42" i="11"/>
  <c r="H43" i="11"/>
  <c r="H44" i="11"/>
  <c r="H25" i="11"/>
  <c r="H24" i="11"/>
  <c r="H23" i="11"/>
  <c r="H22" i="11"/>
  <c r="H21" i="11"/>
  <c r="H20" i="11"/>
  <c r="H19" i="11"/>
  <c r="H18" i="11"/>
  <c r="H17" i="11"/>
  <c r="H16" i="11"/>
  <c r="H15" i="11"/>
  <c r="H14" i="11"/>
  <c r="H13" i="11"/>
  <c r="H12" i="11"/>
  <c r="H11" i="11"/>
  <c r="H10" i="11"/>
  <c r="H9" i="11"/>
  <c r="H8" i="11"/>
  <c r="H7" i="11"/>
  <c r="H6" i="11"/>
  <c r="H5" i="11"/>
  <c r="J4" i="2" l="1"/>
  <c r="H6" i="2"/>
  <c r="C4" i="1"/>
  <c r="F6" i="2"/>
  <c r="F7" i="2"/>
  <c r="F8" i="2"/>
  <c r="F9" i="2"/>
  <c r="F10" i="2"/>
  <c r="F11" i="2"/>
  <c r="F12" i="2"/>
  <c r="F13" i="2"/>
  <c r="F14" i="2"/>
  <c r="F15" i="2"/>
  <c r="F16" i="2"/>
  <c r="F17" i="2"/>
  <c r="F18" i="2"/>
  <c r="F19" i="2"/>
  <c r="F20" i="2"/>
  <c r="F21" i="2"/>
  <c r="F22" i="2"/>
  <c r="F23" i="2"/>
  <c r="F24" i="2"/>
  <c r="F25" i="2"/>
  <c r="F26" i="2"/>
  <c r="F5" i="2"/>
  <c r="G5" i="2" s="1"/>
  <c r="G16" i="17" l="1"/>
  <c r="F16" i="17"/>
  <c r="D11" i="11"/>
  <c r="F11" i="11" s="1"/>
  <c r="D10" i="11"/>
  <c r="F10" i="11" s="1"/>
  <c r="D9" i="11"/>
  <c r="F9" i="11" s="1"/>
  <c r="D8" i="11"/>
  <c r="D22" i="11"/>
  <c r="F22" i="11" s="1"/>
  <c r="D21" i="11"/>
  <c r="F21" i="11" s="1"/>
  <c r="D20" i="11"/>
  <c r="F20" i="11" s="1"/>
  <c r="D19" i="11"/>
  <c r="F19" i="11" s="1"/>
  <c r="D18" i="11"/>
  <c r="F18" i="11" s="1"/>
  <c r="D17" i="11"/>
  <c r="F17" i="11" s="1"/>
  <c r="D16" i="11"/>
  <c r="F16" i="11" s="1"/>
  <c r="D15" i="11"/>
  <c r="F15" i="11" s="1"/>
  <c r="D14" i="11"/>
  <c r="F14" i="11" s="1"/>
  <c r="D13" i="11"/>
  <c r="F13" i="11" s="1"/>
  <c r="D12" i="11"/>
  <c r="F12" i="11" s="1"/>
  <c r="D7" i="11"/>
  <c r="F7" i="11" s="1"/>
  <c r="F6" i="20"/>
  <c r="F7" i="20"/>
  <c r="F8" i="20"/>
  <c r="F9" i="20"/>
  <c r="F10" i="20"/>
  <c r="F11" i="20"/>
  <c r="F12" i="20"/>
  <c r="F13" i="20"/>
  <c r="F14" i="20"/>
  <c r="F15" i="20"/>
  <c r="F16" i="20"/>
  <c r="F17" i="20"/>
  <c r="F18" i="20"/>
  <c r="F19" i="20"/>
  <c r="F20" i="20"/>
  <c r="F21" i="20"/>
  <c r="F22" i="20"/>
  <c r="F23" i="20"/>
  <c r="F24" i="20"/>
  <c r="F25" i="20"/>
  <c r="F5" i="20"/>
  <c r="J12" i="12"/>
  <c r="F8" i="11" l="1"/>
  <c r="G27" i="2" l="1"/>
  <c r="H7" i="12"/>
  <c r="H8" i="12"/>
  <c r="H9" i="12"/>
  <c r="H10" i="12"/>
  <c r="H11" i="12"/>
  <c r="H6" i="12"/>
  <c r="H5" i="12"/>
  <c r="I5" i="12" s="1"/>
  <c r="I6" i="12"/>
  <c r="I7" i="12"/>
  <c r="I8" i="12"/>
  <c r="I9" i="12"/>
  <c r="I10" i="12"/>
  <c r="I11" i="12"/>
  <c r="F19" i="12"/>
  <c r="F20" i="12"/>
  <c r="F21" i="12"/>
  <c r="F22" i="12"/>
  <c r="F23" i="12"/>
  <c r="F18" i="12"/>
  <c r="I12" i="12" l="1"/>
  <c r="K7" i="12"/>
  <c r="K8" i="12"/>
  <c r="K6" i="12" l="1"/>
  <c r="K11" i="12"/>
  <c r="K10" i="12"/>
  <c r="K9" i="12"/>
  <c r="K12" i="12" l="1"/>
  <c r="H19" i="12"/>
  <c r="I19" i="12" s="1"/>
  <c r="H20" i="12"/>
  <c r="I20" i="12" s="1"/>
  <c r="H21" i="12"/>
  <c r="I21" i="12" s="1"/>
  <c r="H22" i="12"/>
  <c r="I22" i="12" s="1"/>
  <c r="H23" i="12"/>
  <c r="I23" i="12" s="1"/>
  <c r="H18" i="12"/>
  <c r="I18" i="12" s="1"/>
  <c r="H17" i="12"/>
  <c r="I17" i="12" s="1"/>
  <c r="F17" i="12"/>
  <c r="H7" i="17" l="1"/>
  <c r="H8" i="17"/>
  <c r="H9" i="17"/>
  <c r="H10" i="17"/>
  <c r="H11" i="17"/>
  <c r="H12" i="17"/>
  <c r="H13" i="17"/>
  <c r="H14" i="17"/>
  <c r="H15" i="17"/>
  <c r="H6" i="17"/>
  <c r="H7" i="19"/>
  <c r="H11" i="19"/>
  <c r="H15" i="19"/>
  <c r="H19" i="19"/>
  <c r="H23" i="19"/>
  <c r="F6" i="19"/>
  <c r="H6" i="19" s="1"/>
  <c r="F7" i="19"/>
  <c r="F8" i="19"/>
  <c r="H8" i="19" s="1"/>
  <c r="F9" i="19"/>
  <c r="H9" i="19" s="1"/>
  <c r="F10" i="19"/>
  <c r="H10" i="19" s="1"/>
  <c r="F11" i="19"/>
  <c r="F12" i="19"/>
  <c r="H12" i="19" s="1"/>
  <c r="F13" i="19"/>
  <c r="H13" i="19" s="1"/>
  <c r="F14" i="19"/>
  <c r="H14" i="19" s="1"/>
  <c r="F15" i="19"/>
  <c r="F16" i="19"/>
  <c r="H16" i="19" s="1"/>
  <c r="F17" i="19"/>
  <c r="H17" i="19" s="1"/>
  <c r="F18" i="19"/>
  <c r="H18" i="19" s="1"/>
  <c r="F19" i="19"/>
  <c r="F20" i="19"/>
  <c r="H20" i="19" s="1"/>
  <c r="F21" i="19"/>
  <c r="H21" i="19" s="1"/>
  <c r="F22" i="19"/>
  <c r="H22" i="19" s="1"/>
  <c r="F23" i="19"/>
  <c r="F24" i="19"/>
  <c r="H24" i="19" s="1"/>
  <c r="F25" i="19"/>
  <c r="H25" i="19" s="1"/>
  <c r="F5" i="19"/>
  <c r="H5" i="19" s="1"/>
  <c r="F26" i="19" l="1"/>
  <c r="H16" i="17"/>
  <c r="J24" i="12"/>
  <c r="I24" i="12"/>
  <c r="I25" i="12" s="1"/>
  <c r="G6" i="10" l="1"/>
  <c r="G7" i="10"/>
  <c r="G8" i="10"/>
  <c r="G9" i="10"/>
  <c r="G10" i="10"/>
  <c r="F14" i="10" l="1"/>
  <c r="D16" i="21" l="1"/>
  <c r="C16" i="21"/>
  <c r="C12" i="1" s="1"/>
  <c r="E15" i="21"/>
  <c r="E14" i="21"/>
  <c r="E13" i="21"/>
  <c r="E12" i="21"/>
  <c r="E11" i="21"/>
  <c r="E10" i="21"/>
  <c r="E9" i="21"/>
  <c r="E8" i="21"/>
  <c r="E7" i="21"/>
  <c r="E6" i="21"/>
  <c r="E5" i="21"/>
  <c r="A1" i="21"/>
  <c r="D26" i="20"/>
  <c r="C11" i="1" s="1"/>
  <c r="F26" i="20"/>
  <c r="E26" i="20"/>
  <c r="D4" i="20"/>
  <c r="E16" i="21" l="1"/>
  <c r="K19" i="12"/>
  <c r="K20" i="12"/>
  <c r="K22" i="12"/>
  <c r="K23" i="12"/>
  <c r="K21" i="12" l="1"/>
  <c r="K18" i="12"/>
  <c r="C10" i="1"/>
  <c r="K24" i="12" l="1"/>
  <c r="A1" i="20"/>
  <c r="H101" i="9"/>
  <c r="H52" i="9"/>
  <c r="G69" i="6"/>
  <c r="G51" i="7"/>
  <c r="G26" i="19"/>
  <c r="H26" i="19"/>
  <c r="C9" i="1"/>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H58" i="6" s="1"/>
  <c r="F59" i="6"/>
  <c r="H59" i="6" s="1"/>
  <c r="F60" i="6"/>
  <c r="H60" i="6" s="1"/>
  <c r="F61" i="6"/>
  <c r="H61" i="6" s="1"/>
  <c r="F62" i="6"/>
  <c r="H62" i="6" s="1"/>
  <c r="F63" i="6"/>
  <c r="H63" i="6" s="1"/>
  <c r="F64" i="6"/>
  <c r="H64" i="6" s="1"/>
  <c r="F65" i="6"/>
  <c r="H65" i="6" s="1"/>
  <c r="F66" i="6"/>
  <c r="H66" i="6" s="1"/>
  <c r="F67" i="6"/>
  <c r="H67" i="6" s="1"/>
  <c r="F68" i="6"/>
  <c r="H68" i="6" s="1"/>
  <c r="H7" i="7" l="1"/>
  <c r="D67" i="5"/>
  <c r="C8"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D46" i="15"/>
  <c r="C46" i="15"/>
  <c r="D22" i="3" l="1"/>
  <c r="E22" i="3" s="1"/>
  <c r="D21" i="3"/>
  <c r="E21" i="3" s="1"/>
  <c r="D20" i="3"/>
  <c r="E20" i="3" s="1"/>
  <c r="D19" i="3"/>
  <c r="E19" i="3" s="1"/>
  <c r="D18" i="3"/>
  <c r="E18" i="3" s="1"/>
  <c r="C32" i="3"/>
  <c r="E13" i="15"/>
  <c r="E12" i="15"/>
  <c r="E11" i="15"/>
  <c r="E10" i="15"/>
  <c r="E9" i="15"/>
  <c r="E45" i="15"/>
  <c r="E44" i="15"/>
  <c r="E43" i="15"/>
  <c r="E42" i="15"/>
  <c r="E41" i="15"/>
  <c r="E40" i="15"/>
  <c r="E39" i="15"/>
  <c r="E38" i="15"/>
  <c r="E37" i="15"/>
  <c r="E36" i="15"/>
  <c r="E35" i="15"/>
  <c r="E34" i="15"/>
  <c r="E33" i="15"/>
  <c r="E32" i="15"/>
  <c r="F4" i="19"/>
  <c r="A1" i="19"/>
  <c r="K27" i="2"/>
  <c r="L26" i="2"/>
  <c r="H26" i="2"/>
  <c r="L17" i="2" s="1"/>
  <c r="L25" i="2"/>
  <c r="H25" i="2"/>
  <c r="J25" i="2" s="1"/>
  <c r="L24" i="2"/>
  <c r="H24" i="2"/>
  <c r="H23" i="2"/>
  <c r="L23" i="2" s="1"/>
  <c r="H22" i="2"/>
  <c r="L22" i="2" s="1"/>
  <c r="H21" i="2"/>
  <c r="L21" i="2" s="1"/>
  <c r="H20" i="2"/>
  <c r="H17" i="2"/>
  <c r="J17" i="2" s="1"/>
  <c r="H18" i="2"/>
  <c r="J18" i="2" s="1"/>
  <c r="L18" i="2"/>
  <c r="H19" i="2"/>
  <c r="J19" i="2" s="1"/>
  <c r="H16" i="2"/>
  <c r="L16" i="2" s="1"/>
  <c r="H15" i="2"/>
  <c r="L15" i="2" s="1"/>
  <c r="H14" i="2"/>
  <c r="L14" i="2" s="1"/>
  <c r="H13" i="2"/>
  <c r="L13" i="2" s="1"/>
  <c r="H12" i="2"/>
  <c r="L12" i="2" s="1"/>
  <c r="H11" i="2"/>
  <c r="L11" i="2" s="1"/>
  <c r="H10" i="2"/>
  <c r="L10" i="2" s="1"/>
  <c r="H9" i="2"/>
  <c r="L9" i="2" s="1"/>
  <c r="H8" i="2"/>
  <c r="L8" i="2" s="1"/>
  <c r="J26" i="2" l="1"/>
  <c r="J22" i="2"/>
  <c r="J10" i="2"/>
  <c r="L20" i="2"/>
  <c r="J20" i="2"/>
  <c r="J21" i="2"/>
  <c r="J13" i="2"/>
  <c r="J9" i="2"/>
  <c r="J16" i="2"/>
  <c r="J12" i="2"/>
  <c r="J8" i="2"/>
  <c r="J14" i="2"/>
  <c r="J23" i="2"/>
  <c r="J15" i="2"/>
  <c r="J11" i="2"/>
  <c r="J24" i="2"/>
  <c r="E8" i="15"/>
  <c r="E100" i="9" l="1"/>
  <c r="G100" i="9" s="1"/>
  <c r="E99" i="9"/>
  <c r="G99" i="9" s="1"/>
  <c r="E98" i="9"/>
  <c r="G98" i="9" s="1"/>
  <c r="E97" i="9"/>
  <c r="G97" i="9" s="1"/>
  <c r="E96" i="9"/>
  <c r="G96" i="9" s="1"/>
  <c r="E95" i="9"/>
  <c r="G95" i="9" s="1"/>
  <c r="E94" i="9"/>
  <c r="G94" i="9" s="1"/>
  <c r="E93" i="9"/>
  <c r="G93" i="9" s="1"/>
  <c r="E92" i="9"/>
  <c r="G92" i="9" s="1"/>
  <c r="E91" i="9"/>
  <c r="G91" i="9" s="1"/>
  <c r="E90" i="9"/>
  <c r="G90" i="9" s="1"/>
  <c r="E89" i="9"/>
  <c r="G89" i="9" s="1"/>
  <c r="E88" i="9"/>
  <c r="G88" i="9" s="1"/>
  <c r="E87" i="9"/>
  <c r="G87" i="9" s="1"/>
  <c r="E86" i="9"/>
  <c r="G86" i="9" s="1"/>
  <c r="E85" i="9"/>
  <c r="G85" i="9" s="1"/>
  <c r="E84" i="9"/>
  <c r="G84" i="9" s="1"/>
  <c r="E83" i="9"/>
  <c r="G83" i="9" s="1"/>
  <c r="E82" i="9"/>
  <c r="G82" i="9" s="1"/>
  <c r="E81" i="9"/>
  <c r="G81" i="9" s="1"/>
  <c r="E80" i="9"/>
  <c r="G80" i="9" s="1"/>
  <c r="E79" i="9"/>
  <c r="G79" i="9" s="1"/>
  <c r="E78" i="9"/>
  <c r="G78" i="9" s="1"/>
  <c r="E77" i="9"/>
  <c r="G77" i="9" s="1"/>
  <c r="E76" i="9"/>
  <c r="G76" i="9" s="1"/>
  <c r="E75" i="9"/>
  <c r="G75" i="9" s="1"/>
  <c r="E74" i="9"/>
  <c r="G74" i="9" s="1"/>
  <c r="E73" i="9"/>
  <c r="G73" i="9" s="1"/>
  <c r="E72" i="9"/>
  <c r="G72" i="9" s="1"/>
  <c r="E71" i="9"/>
  <c r="G71" i="9" s="1"/>
  <c r="E70" i="9"/>
  <c r="G70" i="9" s="1"/>
  <c r="E69" i="9"/>
  <c r="G69" i="9" s="1"/>
  <c r="E68" i="9"/>
  <c r="G68" i="9" s="1"/>
  <c r="E67" i="9"/>
  <c r="G67" i="9" s="1"/>
  <c r="E66" i="9"/>
  <c r="G66" i="9" s="1"/>
  <c r="E65" i="9"/>
  <c r="G65" i="9" s="1"/>
  <c r="E64" i="9"/>
  <c r="G64" i="9" s="1"/>
  <c r="E63" i="9"/>
  <c r="G63" i="9" s="1"/>
  <c r="E62" i="9"/>
  <c r="G62" i="9" s="1"/>
  <c r="E61" i="9"/>
  <c r="G61" i="9" s="1"/>
  <c r="E60" i="9"/>
  <c r="G60" i="9" s="1"/>
  <c r="E59" i="9"/>
  <c r="G59" i="9" s="1"/>
  <c r="E58" i="9"/>
  <c r="G58" i="9" s="1"/>
  <c r="E57" i="9"/>
  <c r="G57" i="9" s="1"/>
  <c r="E56" i="9"/>
  <c r="G56" i="9" s="1"/>
  <c r="E55" i="9"/>
  <c r="E32" i="9"/>
  <c r="G32" i="9" s="1"/>
  <c r="I32" i="9" s="1"/>
  <c r="E31" i="9"/>
  <c r="G31" i="9" s="1"/>
  <c r="I31" i="9" s="1"/>
  <c r="E30" i="9"/>
  <c r="G30" i="9" s="1"/>
  <c r="I30" i="9" s="1"/>
  <c r="E29" i="9"/>
  <c r="G29" i="9" s="1"/>
  <c r="I29" i="9" s="1"/>
  <c r="E28" i="9"/>
  <c r="G28" i="9" s="1"/>
  <c r="I28" i="9" s="1"/>
  <c r="E27" i="9"/>
  <c r="G27" i="9" s="1"/>
  <c r="I27" i="9" s="1"/>
  <c r="E26" i="9"/>
  <c r="G26" i="9" s="1"/>
  <c r="I26" i="9" s="1"/>
  <c r="E25" i="9"/>
  <c r="G25" i="9" s="1"/>
  <c r="I25" i="9" s="1"/>
  <c r="E24" i="9"/>
  <c r="G24" i="9" s="1"/>
  <c r="I24" i="9" s="1"/>
  <c r="E23" i="9"/>
  <c r="G23" i="9" s="1"/>
  <c r="I23" i="9" s="1"/>
  <c r="E22" i="9"/>
  <c r="G22" i="9" s="1"/>
  <c r="I22" i="9" s="1"/>
  <c r="E21" i="9"/>
  <c r="G21" i="9" s="1"/>
  <c r="I21" i="9" s="1"/>
  <c r="E20" i="9"/>
  <c r="G20" i="9" s="1"/>
  <c r="I20" i="9" s="1"/>
  <c r="E19" i="9"/>
  <c r="G19" i="9" s="1"/>
  <c r="I19" i="9" s="1"/>
  <c r="E18" i="9"/>
  <c r="G18" i="9" s="1"/>
  <c r="I18" i="9" s="1"/>
  <c r="E17" i="9"/>
  <c r="G17" i="9" s="1"/>
  <c r="I17" i="9" s="1"/>
  <c r="E16" i="9"/>
  <c r="G16" i="9" s="1"/>
  <c r="I16" i="9" s="1"/>
  <c r="E15" i="9"/>
  <c r="G15" i="9" s="1"/>
  <c r="I15" i="9" s="1"/>
  <c r="E14" i="9"/>
  <c r="G14" i="9" s="1"/>
  <c r="I14" i="9" s="1"/>
  <c r="E13" i="9"/>
  <c r="G13" i="9" s="1"/>
  <c r="I13" i="9" s="1"/>
  <c r="E12" i="9"/>
  <c r="G12" i="9" s="1"/>
  <c r="I12" i="9" s="1"/>
  <c r="E11" i="9"/>
  <c r="G11" i="9" s="1"/>
  <c r="I11" i="9" s="1"/>
  <c r="E10" i="9"/>
  <c r="G10" i="9" s="1"/>
  <c r="I10" i="9" s="1"/>
  <c r="E9" i="9"/>
  <c r="G9" i="9" s="1"/>
  <c r="I9" i="9" s="1"/>
  <c r="E8" i="9"/>
  <c r="G8" i="9" s="1"/>
  <c r="I8" i="9" s="1"/>
  <c r="E7" i="9"/>
  <c r="G7" i="9" s="1"/>
  <c r="I7" i="9" s="1"/>
  <c r="E6" i="9"/>
  <c r="G6" i="9" s="1"/>
  <c r="I6" i="9" s="1"/>
  <c r="E5" i="9"/>
  <c r="E51" i="9"/>
  <c r="G51" i="9" s="1"/>
  <c r="I51" i="9" s="1"/>
  <c r="E50" i="9"/>
  <c r="G50" i="9" s="1"/>
  <c r="I50" i="9" s="1"/>
  <c r="E49" i="9"/>
  <c r="G49" i="9" s="1"/>
  <c r="I49" i="9" s="1"/>
  <c r="E48" i="9"/>
  <c r="G48" i="9" s="1"/>
  <c r="I48" i="9" s="1"/>
  <c r="E47" i="9"/>
  <c r="G47" i="9" s="1"/>
  <c r="I47" i="9" s="1"/>
  <c r="E46" i="9"/>
  <c r="G46" i="9" s="1"/>
  <c r="I46" i="9" s="1"/>
  <c r="E45" i="9"/>
  <c r="G45" i="9" s="1"/>
  <c r="I45" i="9" s="1"/>
  <c r="E44" i="9"/>
  <c r="G44" i="9" s="1"/>
  <c r="I44" i="9" s="1"/>
  <c r="E43" i="9"/>
  <c r="G43" i="9" s="1"/>
  <c r="I43" i="9" s="1"/>
  <c r="E42" i="9"/>
  <c r="G42" i="9" s="1"/>
  <c r="I42" i="9" s="1"/>
  <c r="E41" i="9"/>
  <c r="G41" i="9" s="1"/>
  <c r="I41" i="9" s="1"/>
  <c r="E40" i="9"/>
  <c r="G40" i="9" s="1"/>
  <c r="I40" i="9" s="1"/>
  <c r="E39" i="9"/>
  <c r="G39" i="9" s="1"/>
  <c r="I39" i="9" s="1"/>
  <c r="E38" i="9"/>
  <c r="G38" i="9" s="1"/>
  <c r="I38" i="9" s="1"/>
  <c r="E37" i="9"/>
  <c r="G37" i="9" s="1"/>
  <c r="I37" i="9" s="1"/>
  <c r="E36" i="9"/>
  <c r="G36" i="9" s="1"/>
  <c r="I36" i="9" s="1"/>
  <c r="E35" i="9"/>
  <c r="G35" i="9" s="1"/>
  <c r="I35" i="9" s="1"/>
  <c r="E34" i="9"/>
  <c r="G34" i="9" s="1"/>
  <c r="I34" i="9" s="1"/>
  <c r="E33" i="9"/>
  <c r="G33" i="9" s="1"/>
  <c r="I33" i="9" s="1"/>
  <c r="H20" i="6"/>
  <c r="H19" i="6"/>
  <c r="H16" i="6"/>
  <c r="H15" i="6"/>
  <c r="H12" i="6"/>
  <c r="H11" i="6"/>
  <c r="H8" i="6"/>
  <c r="H7" i="6"/>
  <c r="H34" i="6"/>
  <c r="H33" i="6"/>
  <c r="H30" i="6"/>
  <c r="H29" i="6"/>
  <c r="H26" i="6"/>
  <c r="H25" i="6"/>
  <c r="H22" i="6"/>
  <c r="H45" i="6"/>
  <c r="H44" i="6"/>
  <c r="H41" i="6"/>
  <c r="H40" i="6"/>
  <c r="H37" i="6"/>
  <c r="H36" i="6"/>
  <c r="H57" i="6"/>
  <c r="H56" i="6"/>
  <c r="H55" i="6"/>
  <c r="H54" i="6"/>
  <c r="H53" i="6"/>
  <c r="H52" i="6"/>
  <c r="H51" i="6"/>
  <c r="H50" i="6"/>
  <c r="H49" i="6"/>
  <c r="H48" i="6"/>
  <c r="H47" i="6"/>
  <c r="H6" i="7"/>
  <c r="E31" i="15"/>
  <c r="E30" i="15"/>
  <c r="E29" i="15"/>
  <c r="E28" i="15"/>
  <c r="E27" i="15"/>
  <c r="E26" i="15"/>
  <c r="E25" i="15"/>
  <c r="E24" i="15"/>
  <c r="E23" i="15"/>
  <c r="E22" i="15"/>
  <c r="E21" i="15"/>
  <c r="E20" i="15"/>
  <c r="E19" i="15"/>
  <c r="E18" i="15"/>
  <c r="E17" i="15"/>
  <c r="E16" i="15"/>
  <c r="E15" i="15"/>
  <c r="E14" i="15"/>
  <c r="E7" i="15"/>
  <c r="E6" i="15"/>
  <c r="D6" i="3"/>
  <c r="E6" i="3" s="1"/>
  <c r="D7" i="3"/>
  <c r="E7" i="3" s="1"/>
  <c r="D8" i="3"/>
  <c r="E8" i="3" s="1"/>
  <c r="D9" i="3"/>
  <c r="E9" i="3" s="1"/>
  <c r="D10" i="3"/>
  <c r="E10" i="3" s="1"/>
  <c r="D11" i="3"/>
  <c r="E11" i="3" s="1"/>
  <c r="D12" i="3"/>
  <c r="E12" i="3" s="1"/>
  <c r="D13" i="3"/>
  <c r="E13" i="3" s="1"/>
  <c r="D14" i="3"/>
  <c r="E14" i="3" s="1"/>
  <c r="D15" i="3"/>
  <c r="E15" i="3" s="1"/>
  <c r="D16" i="3"/>
  <c r="E16" i="3" s="1"/>
  <c r="D17" i="3"/>
  <c r="E17" i="3" s="1"/>
  <c r="D23" i="3"/>
  <c r="E23" i="3" s="1"/>
  <c r="D24" i="3"/>
  <c r="E24" i="3" s="1"/>
  <c r="D25" i="3"/>
  <c r="E25" i="3" s="1"/>
  <c r="D26" i="3"/>
  <c r="E26" i="3" s="1"/>
  <c r="D27" i="3"/>
  <c r="E27" i="3" s="1"/>
  <c r="D28" i="3"/>
  <c r="E28" i="3" s="1"/>
  <c r="D29" i="3"/>
  <c r="E29" i="3" s="1"/>
  <c r="D30" i="3"/>
  <c r="E30" i="3" s="1"/>
  <c r="D31" i="3"/>
  <c r="E31" i="3" s="1"/>
  <c r="F18" i="7"/>
  <c r="H18" i="7" s="1"/>
  <c r="F17" i="7"/>
  <c r="H17" i="7" s="1"/>
  <c r="F16" i="7"/>
  <c r="H16" i="7" s="1"/>
  <c r="F15" i="7"/>
  <c r="H15" i="7" s="1"/>
  <c r="F14" i="7"/>
  <c r="H14" i="7" s="1"/>
  <c r="F13" i="7"/>
  <c r="H13" i="7" s="1"/>
  <c r="F12" i="7"/>
  <c r="H12" i="7" s="1"/>
  <c r="F11" i="7"/>
  <c r="H11" i="7" s="1"/>
  <c r="F10" i="7"/>
  <c r="F9" i="7"/>
  <c r="F34" i="7"/>
  <c r="H34" i="7" s="1"/>
  <c r="F33" i="7"/>
  <c r="H33" i="7" s="1"/>
  <c r="F32" i="7"/>
  <c r="H32" i="7" s="1"/>
  <c r="F31" i="7"/>
  <c r="H31" i="7" s="1"/>
  <c r="F30" i="7"/>
  <c r="H30" i="7" s="1"/>
  <c r="F29" i="7"/>
  <c r="H29" i="7" s="1"/>
  <c r="F28" i="7"/>
  <c r="H28" i="7" s="1"/>
  <c r="F27" i="7"/>
  <c r="H27" i="7" s="1"/>
  <c r="F26" i="7"/>
  <c r="H26" i="7" s="1"/>
  <c r="F25" i="7"/>
  <c r="H25" i="7" s="1"/>
  <c r="F24" i="7"/>
  <c r="H24" i="7" s="1"/>
  <c r="F23" i="7"/>
  <c r="H23" i="7" s="1"/>
  <c r="F22" i="7"/>
  <c r="H22" i="7" s="1"/>
  <c r="F21" i="7"/>
  <c r="H21" i="7" s="1"/>
  <c r="F20" i="7"/>
  <c r="H20" i="7" s="1"/>
  <c r="F19" i="7"/>
  <c r="H19" i="7" s="1"/>
  <c r="F42" i="7"/>
  <c r="H42" i="7" s="1"/>
  <c r="F41" i="7"/>
  <c r="H41" i="7" s="1"/>
  <c r="F40" i="7"/>
  <c r="H40" i="7" s="1"/>
  <c r="F39" i="7"/>
  <c r="H39" i="7" s="1"/>
  <c r="F38" i="7"/>
  <c r="H38" i="7" s="1"/>
  <c r="F37" i="7"/>
  <c r="H37" i="7" s="1"/>
  <c r="F36" i="7"/>
  <c r="H36" i="7" s="1"/>
  <c r="F35" i="7"/>
  <c r="H35" i="7" s="1"/>
  <c r="F46" i="7"/>
  <c r="H46" i="7" s="1"/>
  <c r="F45" i="7"/>
  <c r="H45" i="7" s="1"/>
  <c r="F44" i="7"/>
  <c r="H44" i="7" s="1"/>
  <c r="F43" i="7"/>
  <c r="H43" i="7" s="1"/>
  <c r="H10" i="7" l="1"/>
  <c r="E46" i="15"/>
  <c r="G5" i="9"/>
  <c r="E52" i="9"/>
  <c r="G55" i="9"/>
  <c r="G101" i="9" s="1"/>
  <c r="E101" i="9"/>
  <c r="I61" i="9"/>
  <c r="I69" i="9"/>
  <c r="I77" i="9"/>
  <c r="I93" i="9"/>
  <c r="I62" i="9"/>
  <c r="I70" i="9"/>
  <c r="I78" i="9"/>
  <c r="I86" i="9"/>
  <c r="I94" i="9"/>
  <c r="I55" i="9"/>
  <c r="I59" i="9"/>
  <c r="I63" i="9"/>
  <c r="I67" i="9"/>
  <c r="I71" i="9"/>
  <c r="I75" i="9"/>
  <c r="I79" i="9"/>
  <c r="I83" i="9"/>
  <c r="I87" i="9"/>
  <c r="I91" i="9"/>
  <c r="I95" i="9"/>
  <c r="I99" i="9"/>
  <c r="I57" i="9"/>
  <c r="I65" i="9"/>
  <c r="I73" i="9"/>
  <c r="I81" i="9"/>
  <c r="I85" i="9"/>
  <c r="I89" i="9"/>
  <c r="I97" i="9"/>
  <c r="I58" i="9"/>
  <c r="I66" i="9"/>
  <c r="I74" i="9"/>
  <c r="I82" i="9"/>
  <c r="I90" i="9"/>
  <c r="I98" i="9"/>
  <c r="I56" i="9"/>
  <c r="I60" i="9"/>
  <c r="I64" i="9"/>
  <c r="I68" i="9"/>
  <c r="I72" i="9"/>
  <c r="I76" i="9"/>
  <c r="I80" i="9"/>
  <c r="I84" i="9"/>
  <c r="I88" i="9"/>
  <c r="I92" i="9"/>
  <c r="I96" i="9"/>
  <c r="I100" i="9"/>
  <c r="H9" i="6"/>
  <c r="H10" i="6"/>
  <c r="H13" i="6"/>
  <c r="H6" i="6"/>
  <c r="H14" i="6"/>
  <c r="H18" i="6"/>
  <c r="H17" i="6"/>
  <c r="H21" i="6"/>
  <c r="H31" i="6"/>
  <c r="H35" i="6"/>
  <c r="H24" i="6"/>
  <c r="H28" i="6"/>
  <c r="H32" i="6"/>
  <c r="H23" i="6"/>
  <c r="H27" i="6"/>
  <c r="H42" i="6"/>
  <c r="H43" i="6"/>
  <c r="H39" i="6"/>
  <c r="H38" i="6"/>
  <c r="H46" i="6"/>
  <c r="I5" i="9" l="1"/>
  <c r="I52" i="9" s="1"/>
  <c r="G52" i="9"/>
  <c r="I101" i="9"/>
  <c r="D4" i="11"/>
  <c r="F4" i="11" s="1"/>
  <c r="E13" i="10" l="1"/>
  <c r="G13" i="10" s="1"/>
  <c r="A1" i="17"/>
  <c r="E11" i="10" l="1"/>
  <c r="D6" i="11" l="1"/>
  <c r="D23" i="11"/>
  <c r="D24" i="11"/>
  <c r="D25" i="11"/>
  <c r="D26" i="11"/>
  <c r="D27" i="11"/>
  <c r="D28" i="11"/>
  <c r="D29" i="11"/>
  <c r="D30" i="11"/>
  <c r="D31" i="11"/>
  <c r="D32" i="11"/>
  <c r="D33" i="11"/>
  <c r="D34" i="11"/>
  <c r="D35" i="11"/>
  <c r="D36" i="11"/>
  <c r="D37" i="11"/>
  <c r="D38" i="11"/>
  <c r="D39" i="11"/>
  <c r="D40" i="11"/>
  <c r="D41" i="11"/>
  <c r="D42" i="11"/>
  <c r="D43" i="11"/>
  <c r="D44" i="11"/>
  <c r="E4" i="9"/>
  <c r="F27" i="2" l="1"/>
  <c r="G5" i="10"/>
  <c r="H8" i="7"/>
  <c r="F47" i="7"/>
  <c r="F48" i="7"/>
  <c r="H48" i="7" s="1"/>
  <c r="F49" i="7"/>
  <c r="H49" i="7" s="1"/>
  <c r="F50" i="7"/>
  <c r="H50" i="7" s="1"/>
  <c r="F5" i="6"/>
  <c r="C5" i="1"/>
  <c r="D32" i="3"/>
  <c r="H5" i="2"/>
  <c r="J5" i="2" s="1"/>
  <c r="D13" i="1"/>
  <c r="D14" i="1" s="1"/>
  <c r="H5" i="6" l="1"/>
  <c r="H69" i="6" s="1"/>
  <c r="F69" i="6"/>
  <c r="H47" i="7"/>
  <c r="H51" i="7" s="1"/>
  <c r="F51" i="7"/>
  <c r="C9" i="5" s="1"/>
  <c r="E32" i="3"/>
  <c r="D16" i="1"/>
  <c r="E9" i="5" l="1"/>
  <c r="E5" i="1"/>
  <c r="E9" i="1"/>
  <c r="E11" i="1"/>
  <c r="C6" i="1" l="1"/>
  <c r="E6" i="1" s="1"/>
  <c r="A1" i="15"/>
  <c r="F24" i="11" l="1"/>
  <c r="F6" i="11"/>
  <c r="D5" i="11"/>
  <c r="F28" i="11"/>
  <c r="D45" i="11" l="1"/>
  <c r="F5" i="11"/>
  <c r="F23" i="11"/>
  <c r="F25" i="11"/>
  <c r="F26" i="11"/>
  <c r="F27" i="11"/>
  <c r="F29" i="11"/>
  <c r="F30" i="11"/>
  <c r="F31" i="11"/>
  <c r="F32" i="11"/>
  <c r="F33" i="11"/>
  <c r="F34" i="11"/>
  <c r="F35" i="11"/>
  <c r="F36" i="11"/>
  <c r="F37" i="11"/>
  <c r="F38" i="11"/>
  <c r="F39" i="11"/>
  <c r="F40" i="11"/>
  <c r="F41" i="11"/>
  <c r="F42" i="11"/>
  <c r="F43" i="11"/>
  <c r="F44" i="11"/>
  <c r="F45" i="11" l="1"/>
  <c r="F4" i="6"/>
  <c r="E54" i="9"/>
  <c r="G54" i="9" s="1"/>
  <c r="E12" i="10" l="1"/>
  <c r="E12" i="1"/>
  <c r="E14" i="10" l="1"/>
  <c r="C8" i="1" s="1"/>
  <c r="E8" i="1" s="1"/>
  <c r="G12" i="10"/>
  <c r="G14" i="10" s="1"/>
  <c r="G4" i="9"/>
  <c r="G102" i="9" l="1"/>
  <c r="C11" i="5" s="1"/>
  <c r="E11" i="5" l="1"/>
  <c r="A1" i="12"/>
  <c r="A1" i="11"/>
  <c r="A1" i="9"/>
  <c r="A1" i="7"/>
  <c r="H7" i="2" l="1"/>
  <c r="A1" i="10"/>
  <c r="A1" i="2"/>
  <c r="A1" i="3" s="1"/>
  <c r="H28" i="2" l="1"/>
  <c r="E4" i="1" s="1"/>
  <c r="J6" i="2"/>
  <c r="L7" i="2"/>
  <c r="J7" i="2"/>
  <c r="L6" i="2"/>
  <c r="A1" i="6"/>
  <c r="A1" i="5"/>
  <c r="J27" i="2" l="1"/>
  <c r="L19" i="2"/>
  <c r="L27" i="2" s="1"/>
  <c r="C10" i="5"/>
  <c r="C67" i="5" s="1"/>
  <c r="E10" i="1"/>
  <c r="E10" i="5" l="1"/>
  <c r="E67" i="5" s="1"/>
  <c r="C7" i="1"/>
  <c r="E7" i="1" s="1"/>
  <c r="E13" i="1" s="1"/>
  <c r="C13" i="1" l="1"/>
  <c r="C14" i="1" l="1"/>
  <c r="E14" i="1" s="1"/>
  <c r="C16" i="1" l="1"/>
  <c r="E16" i="1" s="1"/>
</calcChain>
</file>

<file path=xl/sharedStrings.xml><?xml version="1.0" encoding="utf-8"?>
<sst xmlns="http://schemas.openxmlformats.org/spreadsheetml/2006/main" count="378" uniqueCount="213">
  <si>
    <t xml:space="preserve">  1.  Salaries/Benefits</t>
  </si>
  <si>
    <t xml:space="preserve">  2.  Contracts/Grants/Agreements </t>
  </si>
  <si>
    <t xml:space="preserve">  3.  Non-Capital Equipment</t>
  </si>
  <si>
    <t xml:space="preserve">  5.  Travel</t>
  </si>
  <si>
    <t xml:space="preserve">  6.  Administrative</t>
  </si>
  <si>
    <t xml:space="preserve">  7.  Building/Space</t>
  </si>
  <si>
    <t xml:space="preserve">  9.  Capital Equipment</t>
  </si>
  <si>
    <t>10. Total Direct Costs</t>
  </si>
  <si>
    <t>Item</t>
  </si>
  <si>
    <t>TOTAL COSTS</t>
  </si>
  <si>
    <t xml:space="preserve"> Annual Job Salary</t>
  </si>
  <si>
    <t xml:space="preserve">% Admin.   </t>
  </si>
  <si>
    <t xml:space="preserve">% Direct   </t>
  </si>
  <si>
    <t xml:space="preserve">Subtotal  </t>
  </si>
  <si>
    <t xml:space="preserve">TOTAL </t>
  </si>
  <si>
    <t>Category</t>
  </si>
  <si>
    <t>Purpose</t>
  </si>
  <si>
    <t>Attendee Learning Objective(s)</t>
  </si>
  <si>
    <t>City/State</t>
  </si>
  <si>
    <t>Justification of Need 
and Detail</t>
  </si>
  <si>
    <t>Building Name</t>
  </si>
  <si>
    <t>Total Square Feet</t>
  </si>
  <si>
    <t xml:space="preserve"># SNAP-Ed sq. feet </t>
  </si>
  <si>
    <t>Fiscal Training</t>
  </si>
  <si>
    <t>Successfully complete invoices and apply adequate fiscal oversight</t>
  </si>
  <si>
    <t>TOTAL In-State</t>
  </si>
  <si>
    <t>Type of Material</t>
  </si>
  <si>
    <t>Purchased From</t>
  </si>
  <si>
    <t>Audience</t>
  </si>
  <si>
    <t>Subtotal</t>
  </si>
  <si>
    <t>Rate per Mile</t>
  </si>
  <si>
    <t xml:space="preserve">11.  Indirect Rate:  
   </t>
  </si>
  <si>
    <t>Price per unit</t>
  </si>
  <si>
    <t>Cost per sample</t>
  </si>
  <si>
    <t>12.  TOTAL Budget Costs</t>
  </si>
  <si>
    <t># of Units</t>
  </si>
  <si>
    <t>Walmart</t>
  </si>
  <si>
    <t xml:space="preserve">Youth </t>
  </si>
  <si>
    <t>Total unduplicated # of participants</t>
  </si>
  <si>
    <t># of classes in one class series</t>
  </si>
  <si>
    <t>Adults</t>
  </si>
  <si>
    <t xml:space="preserve">Total # of one time events </t>
  </si>
  <si>
    <t>*These columns will auto calculate</t>
  </si>
  <si>
    <t>Subtotal *</t>
  </si>
  <si>
    <t>Subtotal*</t>
  </si>
  <si>
    <t># of total samples *</t>
  </si>
  <si>
    <t>Total # of participants per event</t>
  </si>
  <si>
    <t>Webinar</t>
  </si>
  <si>
    <t>FTE</t>
  </si>
  <si>
    <r>
      <t>Total Miles *</t>
    </r>
    <r>
      <rPr>
        <b/>
        <sz val="12"/>
        <color rgb="FFFF0000"/>
        <rFont val="Times New Roman"/>
        <family val="1"/>
      </rPr>
      <t xml:space="preserve"> </t>
    </r>
  </si>
  <si>
    <t>Original Amount Approved by FNS</t>
  </si>
  <si>
    <t>Amount Changed in Request</t>
  </si>
  <si>
    <t>Value/sq. foot</t>
  </si>
  <si>
    <t>Regional Meeting</t>
  </si>
  <si>
    <t>Data Collection &amp; Outcome Reporting Trainings</t>
  </si>
  <si>
    <t>Be able to collect and report client demographic, project, and evaluation data elements.</t>
  </si>
  <si>
    <t xml:space="preserve">Budget Line Items
</t>
  </si>
  <si>
    <t>SNAP-Ed Benefits*</t>
  </si>
  <si>
    <r>
      <t>SNAP-Ed Staff: List all  SNAP-Ed funded staff person(s). One staff person per line. 
Position</t>
    </r>
    <r>
      <rPr>
        <sz val="12"/>
        <color theme="1"/>
        <rFont val="Times New Roman"/>
        <family val="1"/>
      </rPr>
      <t xml:space="preserve"> </t>
    </r>
    <r>
      <rPr>
        <b/>
        <sz val="12"/>
        <color theme="1"/>
        <rFont val="Times New Roman"/>
        <family val="1"/>
      </rPr>
      <t>title</t>
    </r>
    <r>
      <rPr>
        <sz val="12"/>
        <color theme="1"/>
        <rFont val="Times New Roman"/>
        <family val="1"/>
      </rPr>
      <t xml:space="preserve"> (Name of Staff) - brief summary of duties. Refer to Budget Guidance for requirements.</t>
    </r>
  </si>
  <si>
    <t>Legal Name of Organization, Entity, Group, Agency, or Individual</t>
  </si>
  <si>
    <t>Agency Name:</t>
  </si>
  <si>
    <t>Computer equipment and software</t>
  </si>
  <si>
    <t>Professional Development</t>
  </si>
  <si>
    <t>Be able to understand program updates, expectations, and requirements and participate in learning opportunity to increase understanding and delivery of SNAP-Ed.</t>
  </si>
  <si>
    <t xml:space="preserve">Be able to learn and apply best practices, and related evidence-based information to support effective project implementation. </t>
  </si>
  <si>
    <t>STATE SNAP-ED ANNUAL FORUM</t>
  </si>
  <si>
    <t>Participate in learning and networking opportunity with SNAP-Ed colleagues.</t>
  </si>
  <si>
    <t>STATE SNAP-ED TRAINING</t>
  </si>
  <si>
    <t>Itemized Description of Goods</t>
  </si>
  <si>
    <t># of items/units</t>
  </si>
  <si>
    <t>Materials for PSE Strategies</t>
  </si>
  <si>
    <t>Health Promotion Materials</t>
  </si>
  <si>
    <t>Direct Education Materials</t>
  </si>
  <si>
    <t>Estimated annual # of trips</t>
  </si>
  <si>
    <t>FFY 21 Local Travel Worksheet</t>
  </si>
  <si>
    <t>Office supplies</t>
  </si>
  <si>
    <t>Mailing supplies</t>
  </si>
  <si>
    <t xml:space="preserve">See detailed description of materials in "Educational Materials" tab. </t>
  </si>
  <si>
    <t>Telephone</t>
  </si>
  <si>
    <t xml:space="preserve">  4.  Materials &amp; Program Supplies</t>
  </si>
  <si>
    <t>FFY21</t>
  </si>
  <si>
    <t>*Benefits are based on actual numbers. Use percentage if available or actual cost. 
(Benefits percentage formula shown in example above at 32%)</t>
  </si>
  <si>
    <t xml:space="preserve">Itemized Description of Goods
</t>
  </si>
  <si>
    <t>TOTAL COSTS - Direct Education</t>
  </si>
  <si>
    <t>TOTAL FOOD COSTS</t>
  </si>
  <si>
    <t>Total Costs*</t>
  </si>
  <si>
    <t>Be able to understand program updates, expectations, and requirements; participate in learning opportunity to increase understanding and delivery of SNAP-Ed.</t>
  </si>
  <si>
    <t>FFY 21 Food Worksheet</t>
  </si>
  <si>
    <t xml:space="preserve">  Description of Specific Services 
and/or Products
</t>
  </si>
  <si>
    <t>* Item(s) must be &lt; $5 each and must contain or be directely connected to educational message(s) to reinforce behaviors among the SNAP-Ed  audience in your planned direct education, health promotion, or PSE strategies. Item(s) must also be reasonable and necessary.</t>
  </si>
  <si>
    <t>Intervention Name (refer to your Project Work Plan Template)</t>
  </si>
  <si>
    <t>Example:  Johnson Middle School</t>
  </si>
  <si>
    <t>Direct Education (Class Series)  - Intervention or Strategy Location</t>
  </si>
  <si>
    <t>Health Promotion &amp; One-Time Events - Intervention or Strategy Location</t>
  </si>
  <si>
    <t>Food for Demonstrations</t>
  </si>
  <si>
    <t>SNAP-Ed offers annual training on data collection and reporting requirements</t>
  </si>
  <si>
    <t>SNAP-Ed offers annual training on program fiscal requirements</t>
  </si>
  <si>
    <t>Additional Local Travel for Project</t>
  </si>
  <si>
    <t xml:space="preserve">In-State &amp; Out-of-State Travel </t>
  </si>
  <si>
    <t>In-person; Location TBD</t>
  </si>
  <si>
    <t>Location</t>
  </si>
  <si>
    <t>Information Techonology Services (IT)</t>
  </si>
  <si>
    <t>Project and Educational Materials</t>
  </si>
  <si>
    <t xml:space="preserve">See detailed description of materials in "Demo Supplies" tab. </t>
  </si>
  <si>
    <t xml:space="preserve">See detailed description of materials in "Food" tab. </t>
  </si>
  <si>
    <t>In-person and online; Locations TBD</t>
  </si>
  <si>
    <t>In-person; Locations TBD</t>
  </si>
  <si>
    <t>Number of SNAP-Ed Staff Attending</t>
  </si>
  <si>
    <t>Learning Objective(s) for Event</t>
  </si>
  <si>
    <t>City/State, if known</t>
  </si>
  <si>
    <t>Total Costs*
(FFY 21)</t>
  </si>
  <si>
    <t>Total Costs 
(FFY 21)</t>
  </si>
  <si>
    <t>Total Costs* 
(FFY 21)</t>
  </si>
  <si>
    <t>*Blue cells auto populate</t>
  </si>
  <si>
    <t>Additional Professional Development Costs</t>
  </si>
  <si>
    <t xml:space="preserve">This is the amount needed for specific project activities and is added to the $3000 subtotal. </t>
  </si>
  <si>
    <t>Ellensburg, WA</t>
  </si>
  <si>
    <t>Name of Event; Date(s) of Travel</t>
  </si>
  <si>
    <t>Covered by stipend</t>
  </si>
  <si>
    <r>
      <t xml:space="preserve">This is the amount needed for </t>
    </r>
    <r>
      <rPr>
        <u/>
        <sz val="12"/>
        <rFont val="Times New Roman"/>
        <family val="1"/>
      </rPr>
      <t>additional</t>
    </r>
    <r>
      <rPr>
        <sz val="12"/>
        <rFont val="Times New Roman"/>
        <family val="1"/>
      </rPr>
      <t xml:space="preserve"> professional development costs ABOVE the $1750 stipend and is added to the $3000 total. </t>
    </r>
  </si>
  <si>
    <r>
      <rPr>
        <b/>
        <i/>
        <sz val="12"/>
        <rFont val="Times New Roman"/>
        <family val="1"/>
      </rPr>
      <t>Example:</t>
    </r>
    <r>
      <rPr>
        <i/>
        <sz val="12"/>
        <rFont val="Times New Roman"/>
        <family val="1"/>
      </rPr>
      <t xml:space="preserve"> Washington State Public Health Association Conference; Oct 2020, exact dates TBD</t>
    </r>
  </si>
  <si>
    <r>
      <rPr>
        <b/>
        <i/>
        <sz val="12"/>
        <rFont val="Times New Roman"/>
        <family val="1"/>
      </rPr>
      <t>Example:</t>
    </r>
    <r>
      <rPr>
        <i/>
        <sz val="12"/>
        <rFont val="Times New Roman"/>
        <family val="1"/>
      </rPr>
      <t xml:space="preserve"> Society of Nutrition Education and Behavior Conference; July 2021, exact dates TBD</t>
    </r>
  </si>
  <si>
    <t>San Diego, CA</t>
  </si>
  <si>
    <t xml:space="preserve">Supports increased knowledge and skills about research-, evidence-, and/or practice-based approaches to increase healthy eating and active living for healthy communities including low income communities. </t>
  </si>
  <si>
    <r>
      <t xml:space="preserve">FFY 21 Food Demonstration Supplies Worksheet
</t>
    </r>
    <r>
      <rPr>
        <sz val="12"/>
        <rFont val="Times New Roman"/>
        <family val="1"/>
      </rPr>
      <t>Complete this worksheet for any disposable food demonstration supplies needed to deliver SNAP-Ed programming.</t>
    </r>
  </si>
  <si>
    <t>Demonstration Supplies</t>
  </si>
  <si>
    <t>Round Trip mileage from Closest Work Station</t>
  </si>
  <si>
    <r>
      <t xml:space="preserve">Deliver program activities, conduct PSE activities, attend partner and coalition meetings. </t>
    </r>
    <r>
      <rPr>
        <b/>
        <sz val="12"/>
        <rFont val="Times New Roman"/>
        <family val="1"/>
      </rPr>
      <t>(Auto-fills cost from Local Travel)</t>
    </r>
  </si>
  <si>
    <r>
      <t xml:space="preserve">Attend professional development events, including conferences in-state or out-of-state for networking, increasing knowledge and skills related to effective project implementation, and to provide quality SNAP-Ed programming for the SNAP-Ed audience. </t>
    </r>
    <r>
      <rPr>
        <b/>
        <sz val="12"/>
        <rFont val="Times New Roman"/>
        <family val="1"/>
      </rPr>
      <t>(Auto-fills cost from Professional Development)</t>
    </r>
  </si>
  <si>
    <t>Other Materials</t>
  </si>
  <si>
    <t>SNAP-Ed offers a travel stipend for local program staff to attend regional meeting(s) to provide state and regional program updates, clarify program requirements in person, and allow for networking and sharing of resources. At least 1 representative from each funded organization is required to attend. Stipend provided - fixed amount. Additional funds can be added in the "Local Travel" tab.</t>
  </si>
  <si>
    <t>SNAP-Ed offers a travel stipend to support registration and travel to in-state and out-of-state training, workshops, meetings or conferences that relate to SNAP-Ed goals, that provide quality SNAP-Ed programming for the SNAP-Ed audience, and support the specific project or staff working on the project. SNAP-Ed encourages staff to keep up with knowledge, skills, and best practices that support SNAP-Ed programming. Stipend provided - fixed amount. Additional funds and justification can be added in the "Prof Devel" tab.</t>
  </si>
  <si>
    <t>SNAP-Ed offers a multi day forum to provide  state and regional updates, best practices, and opportunities for networking. At least 1 representative from each partner organization is required to attend. Stipend provided - fixed amount. Additional funds can be added in the "Local Travel" tab.</t>
  </si>
  <si>
    <t>SNAP-Ed offers online and in-person training on specific curriculum and other professional development throughout the year to support effective SNAP-Ed programming. Stipend provided - fixed amount. Additional funds can be added in the  "Local Travel" tab.</t>
  </si>
  <si>
    <t>FFY 21 SNAP-Ed Budget Summary  
Blue cells include formulas and will auto-calculate for you.</t>
  </si>
  <si>
    <t>EXAMPLE: Office Chair</t>
  </si>
  <si>
    <t xml:space="preserve">Description of Use in Project
</t>
  </si>
  <si>
    <r>
      <t xml:space="preserve">FFY 21 SNAP-Ed Travel Summary
</t>
    </r>
    <r>
      <rPr>
        <b/>
        <i/>
        <sz val="12"/>
        <color theme="1"/>
        <rFont val="Times New Roman"/>
        <family val="1"/>
      </rPr>
      <t>Total Costs* auto-fill from corresponding worksheets</t>
    </r>
  </si>
  <si>
    <r>
      <t xml:space="preserve">EXAMPLE: The 2020 agenda for this conference includes topics that directly relate to the current project's interventions and strategies, namely how to evaluate and analyze the results of PSE strategies and how to write public impact success stories. Total estimated cost for 2 staff people = $1630. This is covered by the $1750 stipend. </t>
    </r>
    <r>
      <rPr>
        <b/>
        <i/>
        <sz val="12"/>
        <rFont val="Times New Roman"/>
        <family val="1"/>
      </rPr>
      <t xml:space="preserve">Applicant enters "Covered by stipend" in F5. </t>
    </r>
  </si>
  <si>
    <r>
      <t xml:space="preserve">EXAMPLE: The 2021 agenda for this conference includes topics that directly relate to the current project's interventions and strategies, namely how to change active living policies that support physical activity in low income communites, how to support physical activity in rural communities, and increasing equity of community food systems. Total cost for 1 staff person's travel = $1845. The amount remaining from the stipend is $1750 - 1630 = $120. We request $1845-120 = $1725 in addition in order to attend this conference. </t>
    </r>
    <r>
      <rPr>
        <b/>
        <i/>
        <sz val="12"/>
        <rFont val="Times New Roman"/>
        <family val="1"/>
      </rPr>
      <t xml:space="preserve">Applicant enters $1725 in F6 to submit additional costs. </t>
    </r>
  </si>
  <si>
    <t>Copying/printing - In office</t>
  </si>
  <si>
    <t>Copying/printing - Out of office</t>
  </si>
  <si>
    <t>Example: Office Supplies</t>
  </si>
  <si>
    <t>TOTAL COSTS - Health Promotion</t>
  </si>
  <si>
    <r>
      <t xml:space="preserve">Justification to Attend using SNAP-Ed Funds*
</t>
    </r>
    <r>
      <rPr>
        <sz val="12"/>
        <rFont val="Times New Roman"/>
        <family val="1"/>
      </rPr>
      <t>*Include how attendance at this event contributes to “providing quality SNAP-Ed programming for the SNAP-Ed audience," contributes to meeting SNAP-Ed goals, and the goals of your project. See SNAP-Ed Guidance.</t>
    </r>
  </si>
  <si>
    <t>Position title (Name of Staff) - brief summary of duties. Refer to Budget Guidance for requirements.</t>
  </si>
  <si>
    <t xml:space="preserve"> Administrative vs. Direct Service</t>
  </si>
  <si>
    <r>
      <rPr>
        <sz val="12"/>
        <color rgb="FFFF0000"/>
        <rFont val="Times New Roman"/>
        <family val="1"/>
      </rPr>
      <t>Suggested minimum of $350</t>
    </r>
    <r>
      <rPr>
        <sz val="12"/>
        <rFont val="Times New Roman"/>
        <family val="1"/>
      </rPr>
      <t xml:space="preserve"> for health promotion materials, </t>
    </r>
    <r>
      <rPr>
        <b/>
        <sz val="12"/>
        <rFont val="Times New Roman"/>
        <family val="1"/>
      </rPr>
      <t xml:space="preserve">if you include health promotion and/or indirect education activities in your DOH SNAP-Ed project plan. </t>
    </r>
    <r>
      <rPr>
        <sz val="12"/>
        <rFont val="Times New Roman"/>
        <family val="1"/>
      </rPr>
      <t>Total costs can be higher or lower than suggested minimum. List each material individually. Add details for the use of the item, and individual costs if known, in the description in each row.</t>
    </r>
  </si>
  <si>
    <r>
      <rPr>
        <sz val="12"/>
        <color rgb="FFFF0000"/>
        <rFont val="Times New Roman"/>
        <family val="1"/>
      </rPr>
      <t>Suggested minimum of $500</t>
    </r>
    <r>
      <rPr>
        <sz val="12"/>
        <rFont val="Times New Roman"/>
        <family val="1"/>
      </rPr>
      <t xml:space="preserve"> for nutrition education and physical activity education materials i</t>
    </r>
    <r>
      <rPr>
        <b/>
        <sz val="12"/>
        <rFont val="Times New Roman"/>
        <family val="1"/>
      </rPr>
      <t>f you are including nutrition/physical activity education classes for individuals or groups in your DOH SNAP-Ed project plan</t>
    </r>
    <r>
      <rPr>
        <sz val="12"/>
        <rFont val="Times New Roman"/>
        <family val="1"/>
      </rPr>
      <t>. This includes costs for purchasing approved SNAP-Ed curriculum. Refer to approved SNAP-Ed curriculum cost list. Costs for printing curriculum materials should go in the Copying/Printing line item in the "Materials &amp; Program Supplies" tab. Total costs can be higher or lower than suggested minimum. List each material individually. Add details for the use of the item, and individual costs if known, in the description in each row.</t>
    </r>
  </si>
  <si>
    <r>
      <rPr>
        <sz val="12"/>
        <color rgb="FFFF0000"/>
        <rFont val="Times New Roman"/>
        <family val="1"/>
      </rPr>
      <t>Suggested minimum of $300</t>
    </r>
    <r>
      <rPr>
        <sz val="12"/>
        <rFont val="Times New Roman"/>
        <family val="1"/>
      </rPr>
      <t xml:space="preserve"> for educational extenders/education reinforcement items,</t>
    </r>
    <r>
      <rPr>
        <b/>
        <sz val="12"/>
        <rFont val="Times New Roman"/>
        <family val="1"/>
      </rPr>
      <t xml:space="preserve"> if you include health promotion and/or direct education activities in your DOH SNAP-Ed project plan.</t>
    </r>
    <r>
      <rPr>
        <sz val="12"/>
        <rFont val="Times New Roman"/>
        <family val="1"/>
      </rPr>
      <t xml:space="preserve"> Total costs can be higher or lower than suggested minimum. List each material individually. Add details for the use of the item, and individual costs if known, in the description in each row.</t>
    </r>
  </si>
  <si>
    <t>Nutrition Education Reinforcement Items (Educational Extenders)*</t>
  </si>
  <si>
    <t>SNAP-Ed Salary*</t>
  </si>
  <si>
    <t>Total Administrative Costs</t>
  </si>
  <si>
    <t>Total Administrative Costs for Staffing</t>
  </si>
  <si>
    <r>
      <rPr>
        <sz val="12"/>
        <color rgb="FFFF0000"/>
        <rFont val="Times New Roman"/>
        <family val="1"/>
      </rPr>
      <t>Suggested minimum of $400</t>
    </r>
    <r>
      <rPr>
        <sz val="12"/>
        <rFont val="Times New Roman"/>
        <family val="1"/>
      </rPr>
      <t xml:space="preserve">. Goods include items such as black ink, color ink, toner, white and color paper for in-office printing of reports, fiscal documents, handouts, flyers, printable SNAP-Ed curriculum, guides, or toolkits. If direct education is part of a project plan, printed surveys will be provided and shipped directly, and printing costs will not come from the local budget. Total costs can be higher or lower than suggested minimum. </t>
    </r>
    <r>
      <rPr>
        <b/>
        <sz val="12"/>
        <rFont val="Times New Roman"/>
        <family val="1"/>
      </rPr>
      <t>List each material individually. Add details for the use of the item, and individual costs if known, in the description. Provide estimates if actual cost not known at this time.</t>
    </r>
  </si>
  <si>
    <t>EXAMPLE: Program Support</t>
  </si>
  <si>
    <t xml:space="preserve">  8.  Maintenance/Repair</t>
  </si>
  <si>
    <r>
      <t xml:space="preserve">List Federal Sub-sub-recipient contracts and other service agreements. Details in Budget Guidance.
</t>
    </r>
    <r>
      <rPr>
        <i/>
        <sz val="12"/>
        <rFont val="Times New Roman"/>
        <family val="1"/>
      </rPr>
      <t xml:space="preserve">All sub-sub-recipient agreements must follow the same SNAP-Ed program and fiscal guidance requirements as the primary DOH sub-recipient and must be monitored and reviewed by the primary sub-recipient organization. </t>
    </r>
  </si>
  <si>
    <t>EXAMPLE: Translation and Interpretation services (TBD)</t>
  </si>
  <si>
    <t xml:space="preserve">Translation and/or interpretation services for the SNAP-Ed audience. Help SNAP-Ed staff deliver nutrition education and health promotion services in community. Complete translation of promotion and signage when necessary. Total costs provided is an average of 3 quotes; actual costs of services to be determined once final contract is made for services. </t>
  </si>
  <si>
    <r>
      <t xml:space="preserve">Items included funds needed for printing materials at printing companies like FedEx or a local print shop. </t>
    </r>
    <r>
      <rPr>
        <b/>
        <sz val="12"/>
        <rFont val="Times New Roman"/>
        <family val="1"/>
      </rPr>
      <t>List each material individually. Add details for the use of the item, and individual costs if known, in the description. Provide estimates if actual cost not known at this time.</t>
    </r>
  </si>
  <si>
    <r>
      <rPr>
        <sz val="12"/>
        <color rgb="FFFF0000"/>
        <rFont val="Times New Roman"/>
        <family val="1"/>
      </rPr>
      <t>Suggested minimum of $200</t>
    </r>
    <r>
      <rPr>
        <sz val="12"/>
        <rFont val="Times New Roman"/>
        <family val="1"/>
      </rPr>
      <t xml:space="preserve">. Goods include items such as pens, pencils, folders, staples, staplers, tape, tape dispensers, binders, file hangers, mouse pads, etc. Total costs can be higher or lower than suggested minimum. </t>
    </r>
    <r>
      <rPr>
        <b/>
        <sz val="12"/>
        <rFont val="Times New Roman"/>
        <family val="1"/>
      </rPr>
      <t>List each material individually. Add details for the use of the item, and individual costs if known, in the description. Provide estimates if actual cost not known at this time.</t>
    </r>
  </si>
  <si>
    <r>
      <rPr>
        <sz val="12"/>
        <color rgb="FFFF0000"/>
        <rFont val="Times New Roman"/>
        <family val="1"/>
      </rPr>
      <t>Suggested minimum of $200</t>
    </r>
    <r>
      <rPr>
        <sz val="12"/>
        <rFont val="Times New Roman"/>
        <family val="1"/>
      </rPr>
      <t xml:space="preserve">. This line item includes mailing supplies and shipping costs for letters, packages, and other items, as needed. If direct education is part of a project plan, DOH IA will provide pre-paid mailing envelopes for returning paper pre- and post-surveys to DOH for data entry, and mailing and material costs will not come from the local budget. Total costs can be higher or lower than suggested minimum. </t>
    </r>
    <r>
      <rPr>
        <b/>
        <sz val="12"/>
        <rFont val="Times New Roman"/>
        <family val="1"/>
      </rPr>
      <t>List each material individually. Add details for the use of the item, and individual costs if known, in the description. Provide estimates if actual cost not known at this time.</t>
    </r>
  </si>
  <si>
    <t>List each material individually. Add details for the use of the item, and individual costs if known or estimates, in the description. Provide estimates if actual cost not known at this time.</t>
  </si>
  <si>
    <t>G5:H14G5:G5:H10</t>
  </si>
  <si>
    <t>EXAMPLE: Health Promotion materials</t>
  </si>
  <si>
    <t>Example:  Community Food Access</t>
  </si>
  <si>
    <t xml:space="preserve">Program support includes administrative costs and are not part of the  indirect costs.  Program support is pro-rated to the programs/projects within our division.  The Program support cost is allocated to each program/project based on the percentage of the programs/projects salary and benefits divided by total division salaries and benefits as stated in section 7b of our cost allocation plan. Our Cost Allocation Plan has been reviewed annually by the Washington State Auditor’s Office. 15%  of costs pro-rated to SNAP-Ed. </t>
  </si>
  <si>
    <r>
      <rPr>
        <sz val="12"/>
        <color rgb="FFFF0000"/>
        <rFont val="Times New Roman"/>
        <family val="1"/>
      </rPr>
      <t>Suggested minimum $1,250</t>
    </r>
    <r>
      <rPr>
        <sz val="12"/>
        <rFont val="Times New Roman"/>
        <family val="1"/>
      </rPr>
      <t xml:space="preserve"> for purchase or renewal of computer equipment and/or software needed to support the project and for SNAP-Ed administation, program planning, delivery, evaluation, or reporting. This line item is not required, but it is suggested. Total costs can be higher or lower than suggested minimum. </t>
    </r>
    <r>
      <rPr>
        <b/>
        <sz val="12"/>
        <rFont val="Times New Roman"/>
        <family val="1"/>
      </rPr>
      <t>List each material individually. Add details for the use of the item, and individual costs if known, in the description. Provide estimates if actual cost not known at this time.</t>
    </r>
  </si>
  <si>
    <t>Amazon or E-signs.com</t>
  </si>
  <si>
    <t>Large corregated signs (8 x $31.63 = $253). Needed for promotion of healthy foods available at places where people shop for "Eating well" intervention. Unit price is average of two options found. 8 sites will have promotional sign as part of intervention strategy.</t>
  </si>
  <si>
    <t xml:space="preserve">Amazon order: 12 pack sticky notes, 3 pack, $13.98/ea=$41.94; 5 boxes paper, $37/ea=$185. Supplies will be for SNAP-Ed staff to take notes and print materials.  Other office supplies covered from non-SNAPEd funds. </t>
  </si>
  <si>
    <t xml:space="preserve">Example:  3 oz cups, 1200 total needed (100 in a box/unit). 12 boxes. Needed for providing healthy food taste test samples. Estimated price from online. </t>
  </si>
  <si>
    <t>Office Depot mesh office chair for new SNAP-Ed coordinator: 1 chair X $199.00 per chair = $200.00 total. The new SNAP-Ed coordinator will only be working on SNAP-Ed part-time (0.5FTE), and will work on WIC part-time. The cost for the chair will be pro-rated and shared with WIC, total cost to SNAP-Ed for chair: $200 X 0.5 = $100.</t>
  </si>
  <si>
    <r>
      <rPr>
        <sz val="12"/>
        <color rgb="FFFF0000"/>
        <rFont val="Times New Roman"/>
        <family val="1"/>
      </rPr>
      <t>Suggested minimum of $350</t>
    </r>
    <r>
      <rPr>
        <sz val="12"/>
        <rFont val="Times New Roman"/>
        <family val="1"/>
      </rPr>
      <t xml:space="preserve"> for materials for PSE strategies (e.g. point of purchase prompts, assessment or evaluation tools, banners or signs, or other resources)</t>
    </r>
    <r>
      <rPr>
        <b/>
        <sz val="12"/>
        <rFont val="Times New Roman"/>
        <family val="1"/>
      </rPr>
      <t xml:space="preserve">. </t>
    </r>
    <r>
      <rPr>
        <sz val="12"/>
        <rFont val="Times New Roman"/>
        <family val="1"/>
      </rPr>
      <t>Total costs can be higher or lower than suggested minimum. Add details for the use of the item, and individual costs if known, in the description in each row.</t>
    </r>
  </si>
  <si>
    <r>
      <t xml:space="preserve">Include any funding required for language interpretation services, translation, allowable cultural modifications to materials, and other materials as needed - </t>
    </r>
    <r>
      <rPr>
        <b/>
        <sz val="12"/>
        <rFont val="Times New Roman"/>
        <family val="1"/>
      </rPr>
      <t>if this is not included anywhere else in your budget</t>
    </r>
    <r>
      <rPr>
        <sz val="12"/>
        <rFont val="Times New Roman"/>
        <family val="1"/>
      </rPr>
      <t>. List each material individually. Add details for the use of the item, and individual costs if known, in the description in each row.</t>
    </r>
  </si>
  <si>
    <r>
      <t xml:space="preserve">FFY 21 SNAP-Ed Non-Capital Equipment Worksheet
</t>
    </r>
    <r>
      <rPr>
        <i/>
        <sz val="12"/>
        <color theme="1"/>
        <rFont val="Times New Roman"/>
        <family val="1"/>
      </rPr>
      <t>Total Costs* may be adjusted to reflect projected spending.</t>
    </r>
  </si>
  <si>
    <r>
      <t xml:space="preserve">FFY 21 SNAP-Ed Contracts/Agreements Worksheet
</t>
    </r>
    <r>
      <rPr>
        <i/>
        <sz val="12"/>
        <rFont val="Times New Roman"/>
        <family val="1"/>
      </rPr>
      <t>Complete only if applicable. See Budget Guidance for details.</t>
    </r>
  </si>
  <si>
    <r>
      <t xml:space="preserve">FFY 21 SNAP-Ed Staffing
</t>
    </r>
    <r>
      <rPr>
        <i/>
        <sz val="12"/>
        <color theme="1"/>
        <rFont val="Times New Roman"/>
        <family val="1"/>
      </rPr>
      <t>Blue cells include formulas and will auto-calculate for you. DO NOT CHANGE THE FORMULAS IN THE CELLS.</t>
    </r>
  </si>
  <si>
    <t>* No more than $0.60 max for one class taste testing for youth or adults. Tastings for any one-time event should be less than a class series event (~$0.30)</t>
  </si>
  <si>
    <t>Example: Food Bank, one-time events</t>
  </si>
  <si>
    <t xml:space="preserve">TOTAL COSTS </t>
  </si>
  <si>
    <t>Pro-rate/Allocation for SNAP-Ed</t>
  </si>
  <si>
    <t>EXAMPLE:  Human Services Building, East 70th Street, Suite 54, Ashton Kutcher, WA</t>
  </si>
  <si>
    <t>Administrative Costs</t>
  </si>
  <si>
    <t xml:space="preserve">  Description of Specific Services 
and/or Products</t>
  </si>
  <si>
    <t>EXAMPLE: Annual building maintance, Health Human Services</t>
  </si>
  <si>
    <t>Total SNAP-Ed Costs*  (FFY 21)</t>
  </si>
  <si>
    <t>Capital equipment</t>
  </si>
  <si>
    <t xml:space="preserve">Annual maintance of buildling - tests, insulation, patchwork, hoses. Mandatory maintenance each year and allocated to different departments; charged by square footage of building used by each department. SNAP-Ed costs are 17.46/sq foot x 325 sq ft = $5674.50 per year. </t>
  </si>
  <si>
    <t>OPTION 1. Method for Calculation Cost of Schools and Other Publically Owned Space (based on actual costs)</t>
  </si>
  <si>
    <t>Blue cells auto fill by pulling in numbers from your other tabs/worksheets (Staffing, Contracts, Travel etc.)</t>
  </si>
  <si>
    <t xml:space="preserve"> FTE assigned to SNAP-Ed</t>
  </si>
  <si>
    <t>FTE total for organization</t>
  </si>
  <si>
    <t>SNAP Ed FTE percentage</t>
  </si>
  <si>
    <t>Total Annual Building Cost</t>
  </si>
  <si>
    <t>Snap Ed Building Cost per year</t>
  </si>
  <si>
    <r>
      <rPr>
        <sz val="12"/>
        <color rgb="FFFF0000"/>
        <rFont val="Times New Roman"/>
        <family val="1"/>
      </rPr>
      <t>Capital equipment is any non-disposable equipment, product, or item that costs more than $5,000 per item</t>
    </r>
    <r>
      <rPr>
        <sz val="12"/>
        <rFont val="Times New Roman"/>
        <family val="1"/>
      </rPr>
      <t>.</t>
    </r>
    <r>
      <rPr>
        <sz val="12"/>
        <color rgb="FFFF0000"/>
        <rFont val="Times New Roman"/>
        <family val="1"/>
      </rPr>
      <t xml:space="preserve"> All capital equipment must be approved by DSHS before purchase.</t>
    </r>
    <r>
      <rPr>
        <sz val="12"/>
        <rFont val="Times New Roman"/>
        <family val="1"/>
      </rPr>
      <t xml:space="preserve">  Any capital equipment must be neecssary and reasonbale for the SNAP-Ed program and must approved before purchase. All capital equipment must be kept on an inventory list and labeled as SNAP-Ed equipment. </t>
    </r>
    <r>
      <rPr>
        <b/>
        <sz val="12"/>
        <rFont val="Times New Roman"/>
        <family val="1"/>
      </rPr>
      <t>List each material individually. Add details for the use of the item, and individual costs if known, in the description. Provide estimates if actual cost not known at this time.</t>
    </r>
  </si>
  <si>
    <t xml:space="preserve">EXAMPLE:  SNAP-Ed Coordinator (Scarlett O'Hara)- Plan, facilitate, evaluate &amp; administer SNAP-Ed program. </t>
  </si>
  <si>
    <t>OPTION 2. Method for Calculation Cost of Schools and Other Publically Owned Space (based on FTE)</t>
  </si>
  <si>
    <t>Total Costs 
(FFY 21)*</t>
  </si>
  <si>
    <t>Name of intervention, or name of strategy site location such as school, food bank, community center, garden, etc. If you know specific locations or sites, you may list them.</t>
  </si>
  <si>
    <t>Example: Elementary School, City Council Wellness Committee Meeting</t>
  </si>
  <si>
    <t>**Start entering in this row**</t>
  </si>
  <si>
    <t>Total SNAP-Ed Costs* 
(FFY 21)</t>
  </si>
  <si>
    <t>Number of Months Per Year</t>
  </si>
  <si>
    <r>
      <t>FFY21 Educational Materials/Extenders/Incentives Worksheet</t>
    </r>
    <r>
      <rPr>
        <b/>
        <i/>
        <sz val="12"/>
        <rFont val="Times New Roman"/>
        <family val="1"/>
      </rPr>
      <t xml:space="preserve">
</t>
    </r>
    <r>
      <rPr>
        <sz val="12"/>
        <rFont val="Times New Roman"/>
        <family val="1"/>
      </rPr>
      <t>Items on this worksheet include any educational materials needed for the intervention strategies selected for your project. Items on this worksheet should not be included anywhere else on your budget.  Additional items can be added to Other Materals and in the empty rows below Other Materials.</t>
    </r>
  </si>
  <si>
    <r>
      <t xml:space="preserve">FFY 21 Materials and Program Supplies
</t>
    </r>
    <r>
      <rPr>
        <b/>
        <i/>
        <sz val="12"/>
        <rFont val="Times New Roman"/>
        <family val="1"/>
      </rPr>
      <t>Additional items can be added to Other Materals and in the empty rows below Other Materials.</t>
    </r>
  </si>
  <si>
    <r>
      <t xml:space="preserve">FFY 21 SNAP-Ed Professional Development Worksheet
</t>
    </r>
    <r>
      <rPr>
        <i/>
        <sz val="14"/>
        <color theme="1"/>
        <rFont val="Times New Roman"/>
        <family val="1"/>
      </rPr>
      <t>In-State &amp; Out-of-State Conference, Meeting, Training, and Workshop List
Total Costs* may be adjusted to reflect projected spending.</t>
    </r>
  </si>
  <si>
    <t>FFY 21 SNAP-Ed Administrative Worksheet 
Total Costs* may be adjusted to reflect projected spending.</t>
  </si>
  <si>
    <r>
      <t xml:space="preserve">FFY 21 SNAP-Ed Building/Space Cost  Allocation Worksheet
</t>
    </r>
    <r>
      <rPr>
        <i/>
        <sz val="12"/>
        <color theme="1"/>
        <rFont val="Times New Roman"/>
        <family val="1"/>
      </rPr>
      <t>This worksheet is for including the costs for shared building spaces. Total Costs* may be adjusted to reflect projected spending.</t>
    </r>
  </si>
  <si>
    <t>FFY 21 SNAP-Ed Maintenance/Repairs Worksheet 
Total Costs* may be adjusted to reflect projected spending.</t>
  </si>
  <si>
    <r>
      <t xml:space="preserve">FFY 21 SNAP-Ed Capital Equipment Worksheet
</t>
    </r>
    <r>
      <rPr>
        <i/>
        <sz val="12"/>
        <color theme="1"/>
        <rFont val="Times New Roman"/>
        <family val="1"/>
      </rPr>
      <t>All capital equipment must be approved by DSHS before purchase. Total Costs* may be adjusted to reflect projected spending.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</si>
</sst>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quot;$&quot;#,##0.000"/>
    <numFmt numFmtId="167" formatCode="0.000"/>
    <numFmt numFmtId="168" formatCode="#,##0.000"/>
  </numFmts>
  <fonts count="41" x14ac:knownFonts="1">
    <font>
      <sz val="10"/>
      <name val="Arial"/>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name val="Helv"/>
    </font>
    <font>
      <b/>
      <sz val="10"/>
      <name val="Arial"/>
      <family val="2"/>
    </font>
    <font>
      <sz val="12"/>
      <name val="Times New Roman"/>
      <family val="1"/>
    </font>
    <font>
      <sz val="10"/>
      <name val="Times New Roman"/>
      <family val="1"/>
    </font>
    <font>
      <b/>
      <sz val="12"/>
      <name val="Times New Roman"/>
      <family val="1"/>
    </font>
    <font>
      <sz val="10"/>
      <name val="Arial"/>
      <family val="2"/>
    </font>
    <font>
      <sz val="10"/>
      <name val="Arial"/>
      <family val="2"/>
    </font>
    <font>
      <sz val="11"/>
      <color theme="1"/>
      <name val="Calibri"/>
      <family val="2"/>
      <scheme val="minor"/>
    </font>
    <font>
      <b/>
      <sz val="11"/>
      <name val="Times New Roman"/>
      <family val="1"/>
    </font>
    <font>
      <u/>
      <sz val="10"/>
      <color indexed="12"/>
      <name val="Arial"/>
      <family val="2"/>
    </font>
    <font>
      <sz val="10"/>
      <name val="MS Sans Serif"/>
      <family val="2"/>
    </font>
    <font>
      <b/>
      <i/>
      <sz val="11"/>
      <name val="Times New Roman"/>
      <family val="1"/>
    </font>
    <font>
      <b/>
      <sz val="12"/>
      <color theme="1"/>
      <name val="Times New Roman"/>
      <family val="1"/>
    </font>
    <font>
      <sz val="12"/>
      <color theme="1"/>
      <name val="Times New Roman"/>
      <family val="1"/>
    </font>
    <font>
      <sz val="10"/>
      <color theme="1"/>
      <name val="Times New Roman"/>
      <family val="1"/>
    </font>
    <font>
      <b/>
      <sz val="10"/>
      <color theme="1"/>
      <name val="Times New Roman"/>
      <family val="1"/>
    </font>
    <font>
      <b/>
      <sz val="12"/>
      <color rgb="FF5F5F5F"/>
      <name val="Times New Roman"/>
      <family val="1"/>
    </font>
    <font>
      <sz val="12"/>
      <color rgb="FF5F5F5F"/>
      <name val="Times New Roman"/>
      <family val="1"/>
    </font>
    <font>
      <sz val="10"/>
      <color rgb="FF5F5F5F"/>
      <name val="Times New Roman"/>
      <family val="1"/>
    </font>
    <font>
      <sz val="11"/>
      <name val="Times New Roman"/>
      <family val="1"/>
    </font>
    <font>
      <i/>
      <sz val="11"/>
      <name val="Times New Roman"/>
      <family val="1"/>
    </font>
    <font>
      <b/>
      <sz val="12"/>
      <color rgb="FFFF0000"/>
      <name val="Times New Roman"/>
      <family val="1"/>
    </font>
    <font>
      <b/>
      <i/>
      <sz val="12"/>
      <name val="Times New Roman"/>
      <family val="1"/>
    </font>
    <font>
      <i/>
      <sz val="12"/>
      <name val="Times New Roman"/>
      <family val="1"/>
    </font>
    <font>
      <b/>
      <sz val="12"/>
      <color theme="0"/>
      <name val="Times New Roman"/>
      <family val="1"/>
    </font>
    <font>
      <u/>
      <sz val="12"/>
      <name val="Times New Roman"/>
      <family val="1"/>
    </font>
    <font>
      <i/>
      <sz val="10"/>
      <name val="Times New Roman"/>
      <family val="1"/>
    </font>
    <font>
      <i/>
      <sz val="10"/>
      <name val="Arial"/>
      <family val="2"/>
    </font>
    <font>
      <b/>
      <i/>
      <sz val="12"/>
      <color theme="1"/>
      <name val="Times New Roman"/>
      <family val="1"/>
    </font>
    <font>
      <sz val="12"/>
      <color rgb="FFFF0000"/>
      <name val="Times New Roman"/>
      <family val="1"/>
    </font>
    <font>
      <sz val="10"/>
      <name val="Arial"/>
    </font>
    <font>
      <i/>
      <sz val="12"/>
      <color theme="1"/>
      <name val="Times New Roman"/>
      <family val="1"/>
    </font>
    <font>
      <b/>
      <sz val="14"/>
      <color theme="1"/>
      <name val="Times New Roman"/>
      <family val="1"/>
    </font>
    <font>
      <i/>
      <sz val="14"/>
      <color theme="1"/>
      <name val="Times New Roman"/>
      <family val="1"/>
    </font>
  </fonts>
  <fills count="2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lightUp">
        <bgColor theme="0" tint="-0.14996795556505021"/>
      </patternFill>
    </fill>
    <fill>
      <patternFill patternType="solid">
        <fgColor theme="3" tint="0.79998168889431442"/>
        <bgColor indexed="64"/>
      </patternFill>
    </fill>
    <fill>
      <patternFill patternType="solid">
        <fgColor theme="6"/>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1" tint="0.249977111117893"/>
        <bgColor indexed="64"/>
      </patternFill>
    </fill>
    <fill>
      <patternFill patternType="solid">
        <fgColor theme="1"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auto="1"/>
      </left>
      <right/>
      <top/>
      <bottom/>
      <diagonal/>
    </border>
    <border>
      <left style="thin">
        <color auto="1"/>
      </left>
      <right/>
      <top style="thin">
        <color auto="1"/>
      </top>
      <bottom/>
      <diagonal/>
    </border>
    <border>
      <left/>
      <right/>
      <top style="medium">
        <color auto="1"/>
      </top>
      <bottom style="medium">
        <color auto="1"/>
      </bottom>
      <diagonal/>
    </border>
  </borders>
  <cellStyleXfs count="34">
    <xf numFmtId="4" fontId="0" fillId="0" borderId="0"/>
    <xf numFmtId="44" fontId="5" fillId="0" borderId="0" applyFont="0" applyFill="0" applyBorder="0" applyAlignment="0" applyProtection="0"/>
    <xf numFmtId="44" fontId="13" fillId="0" borderId="0" applyFont="0" applyFill="0" applyBorder="0" applyAlignment="0" applyProtection="0"/>
    <xf numFmtId="38" fontId="6" fillId="2" borderId="0" applyNumberFormat="0" applyBorder="0" applyAlignment="0" applyProtection="0"/>
    <xf numFmtId="10" fontId="6" fillId="3" borderId="1"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0" fontId="5" fillId="0" borderId="0" applyFont="0" applyFill="0" applyBorder="0" applyAlignment="0" applyProtection="0"/>
    <xf numFmtId="0" fontId="8" fillId="0" borderId="0">
      <alignment horizontal="left"/>
    </xf>
    <xf numFmtId="4" fontId="12" fillId="0" borderId="0"/>
    <xf numFmtId="0" fontId="5" fillId="0" borderId="0"/>
    <xf numFmtId="44" fontId="4" fillId="0" borderId="0" applyFont="0" applyFill="0" applyBorder="0" applyAlignment="0" applyProtection="0"/>
    <xf numFmtId="9" fontId="4" fillId="0" borderId="0" applyFont="0" applyFill="0" applyBorder="0" applyAlignment="0" applyProtection="0"/>
    <xf numFmtId="43" fontId="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xf numFmtId="0" fontId="4" fillId="0" borderId="0"/>
    <xf numFmtId="0" fontId="14" fillId="0" borderId="0"/>
    <xf numFmtId="4" fontId="5" fillId="0" borderId="0"/>
    <xf numFmtId="0" fontId="5" fillId="0" borderId="0"/>
    <xf numFmtId="44" fontId="3" fillId="0" borderId="0" applyFont="0" applyFill="0" applyBorder="0" applyAlignment="0" applyProtection="0"/>
    <xf numFmtId="9" fontId="3"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 fontId="5" fillId="0" borderId="0"/>
    <xf numFmtId="0" fontId="1" fillId="0" borderId="0"/>
    <xf numFmtId="9" fontId="37" fillId="0" borderId="0" applyFont="0" applyFill="0" applyBorder="0" applyAlignment="0" applyProtection="0"/>
  </cellStyleXfs>
  <cellXfs count="465">
    <xf numFmtId="4" fontId="0" fillId="0" borderId="0" xfId="0"/>
    <xf numFmtId="0" fontId="9" fillId="0" borderId="0" xfId="17" applyFont="1"/>
    <xf numFmtId="42" fontId="9" fillId="0" borderId="0" xfId="17" applyNumberFormat="1" applyFont="1"/>
    <xf numFmtId="0" fontId="10" fillId="0" borderId="0" xfId="17" applyFont="1"/>
    <xf numFmtId="2" fontId="9" fillId="0" borderId="0" xfId="17" applyNumberFormat="1" applyFont="1"/>
    <xf numFmtId="42" fontId="9" fillId="0" borderId="0" xfId="17" applyNumberFormat="1" applyFont="1" applyBorder="1"/>
    <xf numFmtId="2" fontId="10" fillId="0" borderId="0" xfId="17" applyNumberFormat="1" applyFont="1"/>
    <xf numFmtId="42" fontId="10" fillId="0" borderId="0" xfId="17" applyNumberFormat="1" applyFont="1"/>
    <xf numFmtId="42" fontId="10" fillId="0" borderId="0" xfId="17" applyNumberFormat="1" applyFont="1" applyBorder="1"/>
    <xf numFmtId="42" fontId="10" fillId="0" borderId="4" xfId="17" applyNumberFormat="1" applyFont="1" applyBorder="1"/>
    <xf numFmtId="42" fontId="9" fillId="0" borderId="0" xfId="17" applyNumberFormat="1" applyFont="1" applyAlignment="1">
      <alignment wrapText="1"/>
    </xf>
    <xf numFmtId="0" fontId="9" fillId="0" borderId="0" xfId="17" applyFont="1" applyAlignment="1">
      <alignment wrapText="1"/>
    </xf>
    <xf numFmtId="0" fontId="9" fillId="0" borderId="0" xfId="17" applyFont="1" applyAlignment="1">
      <alignment horizontal="center" wrapText="1"/>
    </xf>
    <xf numFmtId="0" fontId="9" fillId="0" borderId="0" xfId="17" applyFont="1" applyAlignment="1">
      <alignment horizontal="left" wrapText="1"/>
    </xf>
    <xf numFmtId="165" fontId="9" fillId="0" borderId="0" xfId="17" applyNumberFormat="1" applyFont="1"/>
    <xf numFmtId="165" fontId="9" fillId="0" borderId="4" xfId="17" applyNumberFormat="1" applyFont="1" applyFill="1" applyBorder="1" applyAlignment="1">
      <alignment horizontal="right" vertical="center" wrapText="1" indent="1"/>
    </xf>
    <xf numFmtId="164" fontId="9" fillId="0" borderId="4" xfId="17" applyNumberFormat="1" applyFont="1" applyFill="1" applyBorder="1" applyAlignment="1">
      <alignment horizontal="left" vertical="center" wrapText="1"/>
    </xf>
    <xf numFmtId="0" fontId="10" fillId="0" borderId="0" xfId="17" applyFont="1" applyFill="1"/>
    <xf numFmtId="164" fontId="11" fillId="0" borderId="4" xfId="17" applyNumberFormat="1" applyFont="1" applyFill="1" applyBorder="1" applyAlignment="1">
      <alignment horizontal="left" vertical="center" wrapText="1"/>
    </xf>
    <xf numFmtId="0" fontId="25" fillId="0" borderId="0" xfId="17" applyFont="1" applyFill="1"/>
    <xf numFmtId="0" fontId="21" fillId="0" borderId="0" xfId="17" applyFont="1" applyFill="1"/>
    <xf numFmtId="0" fontId="9" fillId="0" borderId="0" xfId="17" applyFont="1" applyFill="1"/>
    <xf numFmtId="42" fontId="9" fillId="0" borderId="0" xfId="17" applyNumberFormat="1" applyFont="1" applyFill="1"/>
    <xf numFmtId="0" fontId="25" fillId="0" borderId="0" xfId="17" applyFont="1" applyFill="1" applyAlignment="1">
      <alignment vertical="center"/>
    </xf>
    <xf numFmtId="2" fontId="9" fillId="0" borderId="0" xfId="17" applyNumberFormat="1" applyFont="1" applyFill="1"/>
    <xf numFmtId="42" fontId="9" fillId="0" borderId="0" xfId="17" applyNumberFormat="1" applyFont="1" applyFill="1" applyBorder="1"/>
    <xf numFmtId="165" fontId="9" fillId="0" borderId="0" xfId="17" applyNumberFormat="1" applyFont="1" applyFill="1"/>
    <xf numFmtId="0" fontId="9" fillId="0" borderId="0" xfId="17" applyFont="1" applyFill="1" applyAlignment="1">
      <alignment horizontal="left" wrapText="1"/>
    </xf>
    <xf numFmtId="0" fontId="9" fillId="0" borderId="0" xfId="17" applyFont="1" applyFill="1" applyAlignment="1">
      <alignment wrapText="1"/>
    </xf>
    <xf numFmtId="0" fontId="9" fillId="0" borderId="0" xfId="17" applyFont="1" applyFill="1" applyAlignment="1">
      <alignment horizontal="center" wrapText="1"/>
    </xf>
    <xf numFmtId="42" fontId="9" fillId="0" borderId="0" xfId="17" applyNumberFormat="1" applyFont="1" applyFill="1" applyAlignment="1">
      <alignment wrapText="1"/>
    </xf>
    <xf numFmtId="164" fontId="11" fillId="0" borderId="4" xfId="0" applyNumberFormat="1" applyFont="1" applyBorder="1" applyAlignment="1">
      <alignment horizontal="left" vertical="center" wrapText="1"/>
    </xf>
    <xf numFmtId="164" fontId="9" fillId="0" borderId="4" xfId="0" applyNumberFormat="1" applyFont="1" applyBorder="1" applyAlignment="1">
      <alignment horizontal="center" vertical="center" wrapText="1"/>
    </xf>
    <xf numFmtId="0" fontId="20" fillId="0" borderId="4" xfId="0" applyNumberFormat="1" applyFont="1" applyFill="1" applyBorder="1" applyAlignment="1" applyProtection="1">
      <alignment horizontal="left" vertical="top" wrapText="1"/>
      <protection locked="0"/>
    </xf>
    <xf numFmtId="0" fontId="9" fillId="0" borderId="4" xfId="26" applyNumberFormat="1" applyFont="1" applyFill="1" applyBorder="1" applyProtection="1">
      <protection locked="0"/>
    </xf>
    <xf numFmtId="0" fontId="9" fillId="0" borderId="4" xfId="1" applyNumberFormat="1" applyFont="1" applyFill="1" applyBorder="1" applyProtection="1">
      <protection locked="0"/>
    </xf>
    <xf numFmtId="49" fontId="9" fillId="0" borderId="4" xfId="24" applyNumberFormat="1" applyFont="1" applyFill="1" applyBorder="1" applyAlignment="1" applyProtection="1">
      <alignment horizontal="left" vertical="top" wrapText="1"/>
      <protection locked="0"/>
    </xf>
    <xf numFmtId="49" fontId="9" fillId="0" borderId="4" xfId="17" applyNumberFormat="1" applyFont="1" applyFill="1" applyBorder="1" applyAlignment="1" applyProtection="1">
      <alignment horizontal="left" vertical="top" wrapText="1"/>
      <protection locked="0"/>
    </xf>
    <xf numFmtId="9" fontId="26" fillId="0" borderId="4" xfId="17" applyNumberFormat="1" applyFont="1" applyFill="1" applyBorder="1" applyAlignment="1" applyProtection="1">
      <alignment horizontal="center" vertical="center" wrapText="1"/>
      <protection locked="0"/>
    </xf>
    <xf numFmtId="165" fontId="26" fillId="0" borderId="4" xfId="17" applyNumberFormat="1" applyFont="1" applyFill="1" applyBorder="1" applyAlignment="1" applyProtection="1">
      <alignment horizontal="center" vertical="center" wrapText="1"/>
      <protection locked="0"/>
    </xf>
    <xf numFmtId="4" fontId="9" fillId="0" borderId="4" xfId="0" applyFont="1" applyBorder="1" applyAlignment="1" applyProtection="1">
      <alignment vertical="top" wrapText="1"/>
      <protection locked="0"/>
    </xf>
    <xf numFmtId="4" fontId="9" fillId="0" borderId="4" xfId="0" applyFont="1" applyBorder="1" applyProtection="1">
      <protection locked="0"/>
    </xf>
    <xf numFmtId="3" fontId="9" fillId="0" borderId="4" xfId="0" applyNumberFormat="1" applyFont="1" applyBorder="1" applyProtection="1">
      <protection locked="0"/>
    </xf>
    <xf numFmtId="166" fontId="9" fillId="0" borderId="4" xfId="0" applyNumberFormat="1" applyFont="1" applyBorder="1" applyProtection="1">
      <protection locked="0"/>
    </xf>
    <xf numFmtId="3" fontId="9" fillId="0" borderId="4" xfId="0" applyNumberFormat="1" applyFont="1" applyFill="1" applyBorder="1" applyProtection="1">
      <protection locked="0"/>
    </xf>
    <xf numFmtId="164" fontId="9" fillId="0" borderId="4" xfId="0" applyNumberFormat="1" applyFont="1" applyBorder="1" applyProtection="1">
      <protection locked="0"/>
    </xf>
    <xf numFmtId="4" fontId="30" fillId="13" borderId="4" xfId="0" applyFont="1" applyFill="1" applyBorder="1" applyAlignment="1" applyProtection="1">
      <alignment vertical="top" wrapText="1"/>
      <protection locked="0"/>
    </xf>
    <xf numFmtId="164" fontId="30" fillId="13" borderId="4" xfId="0" applyNumberFormat="1" applyFont="1" applyFill="1" applyBorder="1" applyProtection="1">
      <protection locked="0"/>
    </xf>
    <xf numFmtId="3" fontId="30" fillId="13" borderId="4" xfId="0" applyNumberFormat="1" applyFont="1" applyFill="1" applyBorder="1" applyProtection="1">
      <protection locked="0"/>
    </xf>
    <xf numFmtId="4" fontId="11" fillId="9" borderId="4" xfId="0" applyFont="1" applyFill="1" applyBorder="1" applyAlignment="1" applyProtection="1">
      <alignment vertical="top" wrapText="1"/>
      <protection locked="0"/>
    </xf>
    <xf numFmtId="164" fontId="9" fillId="0" borderId="4" xfId="0" applyNumberFormat="1" applyFont="1" applyFill="1" applyBorder="1" applyProtection="1">
      <protection locked="0"/>
    </xf>
    <xf numFmtId="42" fontId="9" fillId="8" borderId="0" xfId="17" applyNumberFormat="1" applyFont="1" applyFill="1"/>
    <xf numFmtId="42" fontId="9" fillId="8" borderId="0" xfId="17" applyNumberFormat="1" applyFont="1" applyFill="1" applyBorder="1"/>
    <xf numFmtId="0" fontId="18" fillId="4" borderId="4" xfId="17" applyFont="1" applyFill="1" applyBorder="1" applyAlignment="1">
      <alignment horizontal="center" vertical="center" wrapText="1"/>
    </xf>
    <xf numFmtId="165" fontId="26" fillId="0" borderId="4" xfId="17" applyNumberFormat="1" applyFont="1" applyFill="1" applyBorder="1" applyAlignment="1" applyProtection="1">
      <alignment horizontal="center" vertical="center"/>
      <protection locked="0"/>
    </xf>
    <xf numFmtId="165" fontId="26" fillId="8" borderId="4" xfId="17" applyNumberFormat="1" applyFont="1" applyFill="1" applyBorder="1" applyAlignment="1">
      <alignment horizontal="center" vertical="center" wrapText="1"/>
    </xf>
    <xf numFmtId="167" fontId="27" fillId="0" borderId="4" xfId="17" applyNumberFormat="1" applyFont="1" applyFill="1" applyBorder="1" applyAlignment="1" applyProtection="1">
      <alignment horizontal="center" vertical="center" wrapText="1"/>
      <protection locked="0"/>
    </xf>
    <xf numFmtId="165" fontId="24" fillId="7" borderId="4" xfId="1" applyNumberFormat="1" applyFont="1" applyFill="1" applyBorder="1" applyAlignment="1">
      <alignment horizontal="right" vertical="center"/>
    </xf>
    <xf numFmtId="165" fontId="19" fillId="8" borderId="4" xfId="1" applyNumberFormat="1" applyFont="1" applyFill="1" applyBorder="1" applyAlignment="1">
      <alignment horizontal="right" vertical="center"/>
    </xf>
    <xf numFmtId="165" fontId="20" fillId="7" borderId="4" xfId="1" applyNumberFormat="1" applyFont="1" applyFill="1" applyBorder="1" applyAlignment="1">
      <alignment horizontal="right" vertical="center"/>
    </xf>
    <xf numFmtId="0" fontId="9" fillId="8" borderId="0" xfId="17" applyFont="1" applyFill="1" applyAlignment="1">
      <alignment wrapText="1"/>
    </xf>
    <xf numFmtId="0" fontId="9" fillId="8" borderId="0" xfId="17" applyFont="1" applyFill="1" applyAlignment="1">
      <alignment horizontal="center" wrapText="1"/>
    </xf>
    <xf numFmtId="42" fontId="9" fillId="8" borderId="0" xfId="17" applyNumberFormat="1" applyFont="1" applyFill="1" applyAlignment="1">
      <alignment wrapText="1"/>
    </xf>
    <xf numFmtId="0" fontId="11" fillId="4" borderId="4" xfId="17" applyFont="1" applyFill="1" applyBorder="1" applyAlignment="1">
      <alignment horizontal="center" vertical="center" wrapText="1"/>
    </xf>
    <xf numFmtId="165" fontId="11" fillId="8" borderId="4" xfId="17" applyNumberFormat="1" applyFont="1" applyFill="1" applyBorder="1" applyAlignment="1">
      <alignment horizontal="right" vertical="center" wrapText="1" indent="1"/>
    </xf>
    <xf numFmtId="0" fontId="19" fillId="4" borderId="4" xfId="17" applyFont="1" applyFill="1" applyBorder="1" applyAlignment="1">
      <alignment horizontal="center" vertical="center" wrapText="1"/>
    </xf>
    <xf numFmtId="42" fontId="11" fillId="4" borderId="4" xfId="17" applyNumberFormat="1" applyFont="1" applyFill="1" applyBorder="1" applyAlignment="1">
      <alignment horizontal="center" vertical="center" wrapText="1"/>
    </xf>
    <xf numFmtId="165" fontId="26" fillId="8" borderId="4" xfId="17" applyNumberFormat="1" applyFont="1" applyFill="1" applyBorder="1" applyAlignment="1" applyProtection="1">
      <alignment horizontal="center" vertical="center" wrapText="1"/>
      <protection locked="0"/>
    </xf>
    <xf numFmtId="165" fontId="23" fillId="8" borderId="4" xfId="17" applyNumberFormat="1" applyFont="1" applyFill="1" applyBorder="1" applyAlignment="1">
      <alignment horizontal="right" vertical="center" wrapText="1"/>
    </xf>
    <xf numFmtId="0" fontId="9" fillId="0" borderId="4" xfId="17" applyFont="1" applyFill="1" applyBorder="1" applyAlignment="1" applyProtection="1">
      <alignment horizontal="left" vertical="top" wrapText="1"/>
      <protection locked="0"/>
    </xf>
    <xf numFmtId="49" fontId="9" fillId="0" borderId="4" xfId="17" applyNumberFormat="1" applyFont="1" applyFill="1" applyBorder="1" applyAlignment="1" applyProtection="1">
      <alignment vertical="top" wrapText="1" shrinkToFit="1"/>
      <protection locked="0"/>
    </xf>
    <xf numFmtId="165" fontId="9" fillId="8" borderId="4" xfId="17" applyNumberFormat="1" applyFont="1" applyFill="1" applyBorder="1" applyAlignment="1">
      <alignment horizontal="right" vertical="center" wrapText="1" indent="1"/>
    </xf>
    <xf numFmtId="164" fontId="9" fillId="0" borderId="4" xfId="0" applyNumberFormat="1" applyFont="1" applyBorder="1" applyAlignment="1">
      <alignment vertical="top" wrapText="1"/>
    </xf>
    <xf numFmtId="164" fontId="11" fillId="0" borderId="4" xfId="17" applyNumberFormat="1" applyFont="1" applyFill="1" applyBorder="1" applyAlignment="1">
      <alignment horizontal="left" vertical="top" wrapText="1"/>
    </xf>
    <xf numFmtId="164" fontId="9" fillId="0" borderId="4" xfId="17" applyNumberFormat="1" applyFont="1" applyFill="1" applyBorder="1" applyAlignment="1">
      <alignment horizontal="left" vertical="top" wrapText="1"/>
    </xf>
    <xf numFmtId="4" fontId="9" fillId="15" borderId="4" xfId="0" applyFont="1" applyFill="1" applyBorder="1" applyAlignment="1" applyProtection="1">
      <alignment vertical="top" wrapText="1"/>
      <protection locked="0"/>
    </xf>
    <xf numFmtId="164" fontId="10" fillId="0" borderId="0" xfId="17" applyNumberFormat="1" applyFont="1" applyFill="1"/>
    <xf numFmtId="0" fontId="10" fillId="0" borderId="0" xfId="17" applyFont="1" applyFill="1" applyAlignment="1">
      <alignment wrapText="1"/>
    </xf>
    <xf numFmtId="3" fontId="9" fillId="12" borderId="4" xfId="0" applyNumberFormat="1" applyFont="1" applyFill="1" applyBorder="1" applyProtection="1"/>
    <xf numFmtId="49" fontId="11" fillId="0" borderId="4" xfId="24" applyNumberFormat="1" applyFont="1" applyFill="1" applyBorder="1" applyAlignment="1" applyProtection="1">
      <alignment horizontal="left" vertical="top" wrapText="1"/>
      <protection locked="0"/>
    </xf>
    <xf numFmtId="164" fontId="11" fillId="0" borderId="4" xfId="0" applyNumberFormat="1" applyFont="1" applyFill="1" applyBorder="1" applyAlignment="1">
      <alignment horizontal="left" vertical="top" wrapText="1"/>
    </xf>
    <xf numFmtId="164" fontId="9" fillId="0" borderId="4" xfId="0" applyNumberFormat="1" applyFont="1" applyFill="1" applyBorder="1" applyAlignment="1">
      <alignment vertical="top" wrapText="1"/>
    </xf>
    <xf numFmtId="164" fontId="9" fillId="0" borderId="4" xfId="0" applyNumberFormat="1" applyFont="1" applyFill="1" applyBorder="1" applyAlignment="1">
      <alignment horizontal="left" vertical="center" wrapText="1"/>
    </xf>
    <xf numFmtId="165" fontId="9" fillId="8" borderId="4" xfId="0" applyNumberFormat="1" applyFont="1" applyFill="1" applyBorder="1" applyProtection="1"/>
    <xf numFmtId="0" fontId="30" fillId="13" borderId="4" xfId="0" applyNumberFormat="1" applyFont="1" applyFill="1" applyBorder="1" applyAlignment="1" applyProtection="1">
      <alignment horizontal="center" vertical="center" wrapText="1"/>
      <protection locked="0"/>
    </xf>
    <xf numFmtId="164" fontId="30" fillId="13" borderId="4" xfId="0" applyNumberFormat="1" applyFont="1" applyFill="1" applyBorder="1" applyAlignment="1" applyProtection="1">
      <alignment horizontal="center" vertical="center" wrapText="1"/>
      <protection locked="0"/>
    </xf>
    <xf numFmtId="49" fontId="9" fillId="0" borderId="4" xfId="26" applyNumberFormat="1" applyFont="1" applyFill="1" applyBorder="1" applyAlignment="1" applyProtection="1">
      <alignment horizontal="left" vertical="top" wrapText="1"/>
      <protection locked="0"/>
    </xf>
    <xf numFmtId="0" fontId="9" fillId="0" borderId="0" xfId="17" applyFont="1" applyAlignment="1" applyProtection="1">
      <alignment wrapText="1"/>
      <protection locked="0"/>
    </xf>
    <xf numFmtId="0" fontId="9" fillId="0" borderId="0" xfId="17" applyFont="1" applyProtection="1">
      <protection locked="0"/>
    </xf>
    <xf numFmtId="0" fontId="9" fillId="0" borderId="0" xfId="17" applyFont="1" applyFill="1" applyAlignment="1" applyProtection="1">
      <alignment wrapText="1"/>
      <protection locked="0"/>
    </xf>
    <xf numFmtId="0" fontId="9" fillId="0" borderId="0" xfId="17" applyFont="1" applyFill="1" applyProtection="1">
      <protection locked="0"/>
    </xf>
    <xf numFmtId="0" fontId="11" fillId="4" borderId="4" xfId="17" applyFont="1" applyFill="1" applyBorder="1" applyAlignment="1" applyProtection="1">
      <alignment horizontal="center" vertical="center" wrapText="1"/>
      <protection locked="0"/>
    </xf>
    <xf numFmtId="42" fontId="11" fillId="4" borderId="4" xfId="17" applyNumberFormat="1" applyFont="1" applyFill="1" applyBorder="1" applyAlignment="1" applyProtection="1">
      <alignment horizontal="center" vertical="center" wrapText="1"/>
      <protection locked="0"/>
    </xf>
    <xf numFmtId="165" fontId="9" fillId="0" borderId="4" xfId="17" applyNumberFormat="1" applyFont="1" applyFill="1" applyBorder="1" applyAlignment="1" applyProtection="1">
      <alignment horizontal="right" vertical="center" indent="1"/>
      <protection locked="0"/>
    </xf>
    <xf numFmtId="165" fontId="9" fillId="8" borderId="4" xfId="17" applyNumberFormat="1" applyFont="1" applyFill="1" applyBorder="1" applyAlignment="1" applyProtection="1">
      <alignment wrapText="1"/>
      <protection locked="0"/>
    </xf>
    <xf numFmtId="165" fontId="11" fillId="8" borderId="4" xfId="17" applyNumberFormat="1" applyFont="1" applyFill="1" applyBorder="1" applyAlignment="1" applyProtection="1">
      <alignment horizontal="right" vertical="center" indent="1"/>
      <protection locked="0"/>
    </xf>
    <xf numFmtId="165" fontId="11" fillId="0" borderId="4" xfId="17" applyNumberFormat="1" applyFont="1" applyFill="1" applyBorder="1" applyAlignment="1" applyProtection="1">
      <alignment horizontal="right" vertical="center" indent="1"/>
      <protection locked="0"/>
    </xf>
    <xf numFmtId="0" fontId="23" fillId="0" borderId="4" xfId="17" applyFont="1" applyFill="1" applyBorder="1" applyAlignment="1" applyProtection="1">
      <alignment horizontal="center" vertical="center" wrapText="1"/>
      <protection locked="0"/>
    </xf>
    <xf numFmtId="10" fontId="23" fillId="0" borderId="4" xfId="17" applyNumberFormat="1" applyFont="1" applyFill="1" applyBorder="1" applyProtection="1">
      <protection locked="0"/>
    </xf>
    <xf numFmtId="0" fontId="23" fillId="0" borderId="0" xfId="17" applyFont="1" applyFill="1" applyProtection="1">
      <protection locked="0"/>
    </xf>
    <xf numFmtId="165" fontId="19" fillId="8" borderId="4" xfId="17" applyNumberFormat="1" applyFont="1" applyFill="1" applyBorder="1" applyAlignment="1" applyProtection="1">
      <alignment horizontal="right" vertical="center" indent="1"/>
      <protection locked="0"/>
    </xf>
    <xf numFmtId="165" fontId="19" fillId="0" borderId="4" xfId="17" applyNumberFormat="1" applyFont="1" applyFill="1" applyBorder="1" applyAlignment="1" applyProtection="1">
      <alignment horizontal="right" vertical="center" indent="1"/>
      <protection locked="0"/>
    </xf>
    <xf numFmtId="0" fontId="19" fillId="0" borderId="0" xfId="17" applyFont="1" applyFill="1" applyProtection="1">
      <protection locked="0"/>
    </xf>
    <xf numFmtId="165" fontId="19" fillId="0" borderId="0" xfId="17" applyNumberFormat="1" applyFont="1" applyFill="1" applyProtection="1">
      <protection locked="0"/>
    </xf>
    <xf numFmtId="4" fontId="9" fillId="8" borderId="0" xfId="0" applyFont="1" applyFill="1" applyBorder="1" applyAlignment="1" applyProtection="1">
      <alignment wrapText="1"/>
      <protection locked="0"/>
    </xf>
    <xf numFmtId="165" fontId="9" fillId="0" borderId="0" xfId="17" applyNumberFormat="1" applyFont="1" applyFill="1" applyAlignment="1" applyProtection="1">
      <alignment wrapText="1"/>
      <protection locked="0"/>
    </xf>
    <xf numFmtId="4" fontId="0" fillId="0" borderId="0" xfId="0" applyProtection="1">
      <protection locked="0"/>
    </xf>
    <xf numFmtId="164" fontId="9" fillId="0" borderId="0" xfId="17" applyNumberFormat="1" applyFont="1" applyFill="1" applyAlignment="1" applyProtection="1">
      <alignment wrapText="1"/>
      <protection locked="0"/>
    </xf>
    <xf numFmtId="4" fontId="9" fillId="0" borderId="0" xfId="17" applyNumberFormat="1" applyFont="1" applyProtection="1">
      <protection locked="0"/>
    </xf>
    <xf numFmtId="165" fontId="9" fillId="0" borderId="0" xfId="17" applyNumberFormat="1" applyFont="1" applyProtection="1">
      <protection locked="0"/>
    </xf>
    <xf numFmtId="42" fontId="9" fillId="0" borderId="0" xfId="17" applyNumberFormat="1" applyFont="1" applyProtection="1">
      <protection locked="0"/>
    </xf>
    <xf numFmtId="165" fontId="9" fillId="8" borderId="4" xfId="17" applyNumberFormat="1" applyFont="1" applyFill="1" applyBorder="1" applyAlignment="1" applyProtection="1">
      <alignment horizontal="right" vertical="center" indent="1"/>
    </xf>
    <xf numFmtId="165" fontId="11" fillId="8" borderId="4" xfId="17" applyNumberFormat="1" applyFont="1" applyFill="1" applyBorder="1" applyAlignment="1" applyProtection="1">
      <alignment horizontal="right" vertical="center" indent="1"/>
    </xf>
    <xf numFmtId="165" fontId="11" fillId="8" borderId="4" xfId="17" applyNumberFormat="1" applyFont="1" applyFill="1" applyBorder="1" applyAlignment="1" applyProtection="1">
      <alignment horizontal="right" vertical="center" wrapText="1" indent="1"/>
    </xf>
    <xf numFmtId="165" fontId="19" fillId="8" borderId="4" xfId="17" applyNumberFormat="1" applyFont="1" applyFill="1" applyBorder="1" applyAlignment="1" applyProtection="1">
      <alignment horizontal="right" vertical="center" indent="1"/>
    </xf>
    <xf numFmtId="0" fontId="10" fillId="0" borderId="0" xfId="26" applyFont="1" applyFill="1" applyProtection="1">
      <protection locked="0"/>
    </xf>
    <xf numFmtId="0" fontId="11" fillId="4" borderId="4" xfId="26" applyFont="1" applyFill="1" applyBorder="1" applyAlignment="1" applyProtection="1">
      <alignment horizontal="center" vertical="center" wrapText="1"/>
      <protection locked="0"/>
    </xf>
    <xf numFmtId="42" fontId="11" fillId="4" borderId="4" xfId="26" applyNumberFormat="1" applyFont="1" applyFill="1" applyBorder="1" applyAlignment="1" applyProtection="1">
      <alignment horizontal="center" vertical="center" wrapText="1"/>
      <protection locked="0"/>
    </xf>
    <xf numFmtId="165" fontId="9" fillId="0" borderId="4" xfId="26" applyNumberFormat="1" applyFont="1" applyFill="1" applyBorder="1" applyAlignment="1" applyProtection="1">
      <alignment horizontal="right" vertical="center" indent="1"/>
      <protection locked="0"/>
    </xf>
    <xf numFmtId="165" fontId="9" fillId="8" borderId="4" xfId="26" applyNumberFormat="1" applyFont="1" applyFill="1" applyBorder="1" applyAlignment="1" applyProtection="1">
      <alignment horizontal="right" vertical="center" indent="1"/>
      <protection locked="0"/>
    </xf>
    <xf numFmtId="165" fontId="19" fillId="8" borderId="4" xfId="26" applyNumberFormat="1" applyFont="1" applyFill="1" applyBorder="1" applyAlignment="1" applyProtection="1">
      <alignment horizontal="right" vertical="center" indent="1"/>
      <protection locked="0"/>
    </xf>
    <xf numFmtId="0" fontId="21" fillId="0" borderId="0" xfId="26" applyFont="1" applyFill="1" applyProtection="1">
      <protection locked="0"/>
    </xf>
    <xf numFmtId="4" fontId="10" fillId="8" borderId="0" xfId="0" applyFont="1" applyFill="1" applyBorder="1" applyAlignment="1" applyProtection="1">
      <alignment wrapText="1"/>
      <protection locked="0"/>
    </xf>
    <xf numFmtId="4" fontId="0" fillId="8" borderId="0" xfId="0" applyFill="1" applyAlignment="1" applyProtection="1">
      <alignment wrapText="1"/>
      <protection locked="0"/>
    </xf>
    <xf numFmtId="4" fontId="0" fillId="0" borderId="0" xfId="0" applyFill="1" applyAlignment="1" applyProtection="1">
      <alignment wrapText="1"/>
      <protection locked="0"/>
    </xf>
    <xf numFmtId="0" fontId="10" fillId="0" borderId="0" xfId="26" applyFont="1" applyProtection="1">
      <protection locked="0"/>
    </xf>
    <xf numFmtId="0" fontId="9" fillId="0" borderId="0" xfId="26" applyFont="1" applyProtection="1">
      <protection locked="0"/>
    </xf>
    <xf numFmtId="42" fontId="9" fillId="0" borderId="0" xfId="26" applyNumberFormat="1" applyFont="1" applyProtection="1">
      <protection locked="0"/>
    </xf>
    <xf numFmtId="165" fontId="19" fillId="8" borderId="4" xfId="26" applyNumberFormat="1" applyFont="1" applyFill="1" applyBorder="1" applyAlignment="1" applyProtection="1">
      <alignment horizontal="right" vertical="center" indent="1"/>
    </xf>
    <xf numFmtId="0" fontId="19" fillId="4" borderId="4" xfId="17" applyFont="1" applyFill="1" applyBorder="1" applyAlignment="1" applyProtection="1">
      <alignment horizontal="center" vertical="center" wrapText="1"/>
      <protection locked="0"/>
    </xf>
    <xf numFmtId="165" fontId="9" fillId="0" borderId="4" xfId="17" applyNumberFormat="1" applyFont="1" applyFill="1" applyBorder="1" applyAlignment="1" applyProtection="1">
      <alignment horizontal="right" vertical="center" wrapText="1" indent="1"/>
      <protection locked="0"/>
    </xf>
    <xf numFmtId="165" fontId="9" fillId="8" borderId="4" xfId="17" applyNumberFormat="1" applyFont="1" applyFill="1" applyBorder="1" applyAlignment="1" applyProtection="1">
      <alignment horizontal="right" vertical="center" wrapText="1" indent="1"/>
      <protection locked="0"/>
    </xf>
    <xf numFmtId="4" fontId="9" fillId="0" borderId="0" xfId="0" applyFont="1" applyProtection="1">
      <protection locked="0"/>
    </xf>
    <xf numFmtId="4" fontId="9" fillId="0" borderId="0" xfId="0" applyFont="1" applyAlignment="1" applyProtection="1">
      <alignment wrapText="1"/>
      <protection locked="0"/>
    </xf>
    <xf numFmtId="4" fontId="0" fillId="0" borderId="0" xfId="0" applyAlignment="1" applyProtection="1">
      <alignment wrapText="1"/>
      <protection locked="0"/>
    </xf>
    <xf numFmtId="0" fontId="9" fillId="0" borderId="7" xfId="17" applyFont="1" applyFill="1" applyBorder="1" applyAlignment="1" applyProtection="1">
      <alignment vertical="center" wrapText="1"/>
      <protection locked="0"/>
    </xf>
    <xf numFmtId="0" fontId="9" fillId="0" borderId="4" xfId="17" applyFont="1" applyFill="1" applyBorder="1" applyAlignment="1" applyProtection="1">
      <alignment vertical="center" wrapText="1"/>
      <protection locked="0"/>
    </xf>
    <xf numFmtId="4" fontId="9" fillId="0" borderId="4" xfId="0" applyFont="1" applyBorder="1" applyAlignment="1" applyProtection="1">
      <alignment vertical="center" wrapText="1"/>
      <protection locked="0"/>
    </xf>
    <xf numFmtId="4" fontId="9" fillId="0" borderId="4" xfId="31" applyFont="1" applyFill="1" applyBorder="1" applyAlignment="1" applyProtection="1">
      <alignment horizontal="left" vertical="top" wrapText="1"/>
      <protection locked="0"/>
    </xf>
    <xf numFmtId="165" fontId="9" fillId="0" borderId="4" xfId="17" applyNumberFormat="1" applyFont="1" applyFill="1" applyBorder="1" applyAlignment="1" applyProtection="1">
      <alignment horizontal="right" vertical="center" wrapText="1"/>
      <protection locked="0"/>
    </xf>
    <xf numFmtId="4" fontId="9" fillId="0" borderId="5" xfId="0" applyFont="1" applyBorder="1" applyAlignment="1" applyProtection="1">
      <alignment vertical="center" wrapText="1"/>
      <protection locked="0"/>
    </xf>
    <xf numFmtId="165" fontId="9" fillId="0" borderId="7" xfId="17" applyNumberFormat="1" applyFont="1" applyFill="1" applyBorder="1" applyAlignment="1" applyProtection="1">
      <alignment horizontal="right" vertical="center" wrapText="1"/>
      <protection locked="0"/>
    </xf>
    <xf numFmtId="4" fontId="9" fillId="0" borderId="6" xfId="0" applyFont="1" applyBorder="1" applyAlignment="1" applyProtection="1">
      <alignment vertical="center" wrapText="1"/>
      <protection locked="0"/>
    </xf>
    <xf numFmtId="165" fontId="9" fillId="8" borderId="4" xfId="17" applyNumberFormat="1" applyFont="1" applyFill="1" applyBorder="1" applyAlignment="1" applyProtection="1">
      <alignment horizontal="right" vertical="center" wrapText="1"/>
    </xf>
    <xf numFmtId="165" fontId="9" fillId="8" borderId="4" xfId="17" applyNumberFormat="1" applyFont="1" applyFill="1" applyBorder="1" applyAlignment="1" applyProtection="1">
      <alignment horizontal="right" vertical="top" wrapText="1"/>
    </xf>
    <xf numFmtId="4" fontId="11" fillId="5" borderId="4" xfId="0" applyFont="1" applyFill="1" applyBorder="1" applyAlignment="1" applyProtection="1">
      <alignment wrapText="1"/>
      <protection locked="0"/>
    </xf>
    <xf numFmtId="4" fontId="9" fillId="0" borderId="4" xfId="0" applyFont="1" applyBorder="1" applyAlignment="1" applyProtection="1">
      <alignment wrapText="1"/>
      <protection locked="0"/>
    </xf>
    <xf numFmtId="4" fontId="9" fillId="0" borderId="0" xfId="0" applyFont="1" applyBorder="1" applyProtection="1">
      <protection locked="0"/>
    </xf>
    <xf numFmtId="4" fontId="0" fillId="0" borderId="0" xfId="0" applyBorder="1" applyProtection="1">
      <protection locked="0"/>
    </xf>
    <xf numFmtId="164" fontId="9" fillId="8" borderId="4" xfId="0" applyNumberFormat="1" applyFont="1" applyFill="1" applyBorder="1" applyProtection="1"/>
    <xf numFmtId="4" fontId="29" fillId="4" borderId="4" xfId="0" applyFont="1" applyFill="1" applyBorder="1" applyAlignment="1" applyProtection="1">
      <alignment wrapText="1"/>
      <protection locked="0"/>
    </xf>
    <xf numFmtId="4" fontId="29" fillId="4" borderId="4" xfId="0" applyFont="1" applyFill="1" applyBorder="1" applyProtection="1">
      <protection locked="0"/>
    </xf>
    <xf numFmtId="4" fontId="29" fillId="4" borderId="4" xfId="0" applyFont="1" applyFill="1" applyBorder="1" applyAlignment="1" applyProtection="1">
      <alignment horizontal="center" vertical="center"/>
      <protection locked="0"/>
    </xf>
    <xf numFmtId="44" fontId="9" fillId="8" borderId="4" xfId="0" applyNumberFormat="1" applyFont="1" applyFill="1" applyBorder="1" applyProtection="1"/>
    <xf numFmtId="42" fontId="9" fillId="8" borderId="4" xfId="0" applyNumberFormat="1" applyFont="1" applyFill="1" applyBorder="1" applyProtection="1"/>
    <xf numFmtId="4" fontId="11" fillId="10" borderId="4" xfId="0" applyFont="1" applyFill="1" applyBorder="1" applyAlignment="1" applyProtection="1">
      <alignment vertical="top" wrapText="1"/>
      <protection locked="0"/>
    </xf>
    <xf numFmtId="4" fontId="11" fillId="4" borderId="4" xfId="0" applyFont="1" applyFill="1" applyBorder="1" applyAlignment="1" applyProtection="1">
      <alignment vertical="top" wrapText="1"/>
      <protection locked="0"/>
    </xf>
    <xf numFmtId="4" fontId="11" fillId="14" borderId="4" xfId="0" applyFont="1" applyFill="1" applyBorder="1" applyProtection="1">
      <protection locked="0"/>
    </xf>
    <xf numFmtId="4" fontId="11" fillId="18" borderId="4" xfId="0" applyFont="1" applyFill="1" applyBorder="1" applyProtection="1">
      <protection locked="0"/>
    </xf>
    <xf numFmtId="3" fontId="9" fillId="18" borderId="4" xfId="0" applyNumberFormat="1" applyFont="1" applyFill="1" applyBorder="1" applyProtection="1">
      <protection locked="0"/>
    </xf>
    <xf numFmtId="4" fontId="9" fillId="18" borderId="4" xfId="0" applyFont="1" applyFill="1" applyBorder="1" applyProtection="1">
      <protection locked="0"/>
    </xf>
    <xf numFmtId="4" fontId="9" fillId="5" borderId="4" xfId="0" applyFont="1" applyFill="1" applyBorder="1" applyProtection="1">
      <protection locked="0"/>
    </xf>
    <xf numFmtId="4" fontId="11" fillId="4" borderId="4" xfId="0" applyFont="1" applyFill="1" applyBorder="1" applyAlignment="1" applyProtection="1">
      <alignment vertical="top"/>
      <protection locked="0"/>
    </xf>
    <xf numFmtId="4" fontId="11" fillId="4" borderId="4" xfId="0" applyFont="1" applyFill="1" applyBorder="1" applyAlignment="1" applyProtection="1">
      <alignment vertical="top" wrapText="1"/>
    </xf>
    <xf numFmtId="164" fontId="30" fillId="13" borderId="4" xfId="0" applyNumberFormat="1" applyFont="1" applyFill="1" applyBorder="1" applyProtection="1"/>
    <xf numFmtId="165" fontId="9" fillId="0" borderId="4" xfId="26" applyNumberFormat="1" applyFont="1" applyFill="1" applyBorder="1" applyAlignment="1" applyProtection="1">
      <alignment horizontal="right" vertical="center"/>
      <protection locked="0"/>
    </xf>
    <xf numFmtId="165" fontId="9" fillId="8" borderId="4" xfId="26" applyNumberFormat="1" applyFont="1" applyFill="1" applyBorder="1" applyAlignment="1" applyProtection="1">
      <alignment horizontal="right" vertical="center"/>
      <protection locked="0"/>
    </xf>
    <xf numFmtId="165" fontId="19" fillId="8" borderId="4" xfId="26" applyNumberFormat="1" applyFont="1" applyFill="1" applyBorder="1" applyAlignment="1" applyProtection="1">
      <alignment vertical="center"/>
      <protection locked="0"/>
    </xf>
    <xf numFmtId="0" fontId="22" fillId="0" borderId="0" xfId="26" applyFont="1" applyFill="1" applyAlignment="1" applyProtection="1">
      <alignment vertical="center"/>
      <protection locked="0"/>
    </xf>
    <xf numFmtId="0" fontId="9" fillId="0" borderId="0" xfId="26" applyFont="1" applyFill="1" applyProtection="1">
      <protection locked="0"/>
    </xf>
    <xf numFmtId="0" fontId="11" fillId="0" borderId="0" xfId="26" applyFont="1" applyFill="1" applyProtection="1">
      <protection locked="0"/>
    </xf>
    <xf numFmtId="165" fontId="19" fillId="8" borderId="4" xfId="26" applyNumberFormat="1" applyFont="1" applyFill="1" applyBorder="1" applyAlignment="1" applyProtection="1">
      <alignment vertical="center"/>
    </xf>
    <xf numFmtId="0" fontId="10" fillId="0" borderId="0" xfId="17" applyFont="1" applyFill="1" applyProtection="1">
      <protection locked="0"/>
    </xf>
    <xf numFmtId="4" fontId="30" fillId="13" borderId="4" xfId="0" applyFont="1" applyFill="1" applyBorder="1" applyAlignment="1" applyProtection="1">
      <alignment horizontal="left" vertical="top" wrapText="1"/>
      <protection locked="0"/>
    </xf>
    <xf numFmtId="0" fontId="30" fillId="13" borderId="4" xfId="17" applyFont="1" applyFill="1" applyBorder="1" applyAlignment="1" applyProtection="1">
      <alignment vertical="top" wrapText="1"/>
      <protection locked="0"/>
    </xf>
    <xf numFmtId="164" fontId="30" fillId="13" borderId="4" xfId="0" applyNumberFormat="1" applyFont="1" applyFill="1" applyBorder="1" applyAlignment="1" applyProtection="1">
      <alignment horizontal="left" vertical="top" wrapText="1"/>
      <protection locked="0"/>
    </xf>
    <xf numFmtId="0" fontId="10" fillId="0" borderId="0" xfId="17" applyFont="1" applyFill="1" applyAlignment="1" applyProtection="1">
      <alignment horizontal="left" vertical="center" wrapText="1"/>
      <protection locked="0"/>
    </xf>
    <xf numFmtId="0" fontId="10" fillId="0" borderId="0" xfId="17" applyFont="1" applyFill="1" applyAlignment="1" applyProtection="1">
      <alignment horizontal="left" vertical="center"/>
      <protection locked="0"/>
    </xf>
    <xf numFmtId="164" fontId="11" fillId="0" borderId="4"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center" vertical="center" wrapText="1"/>
      <protection locked="0"/>
    </xf>
    <xf numFmtId="164" fontId="9" fillId="0" borderId="4" xfId="0" applyNumberFormat="1" applyFont="1" applyBorder="1" applyAlignment="1" applyProtection="1">
      <alignment horizontal="left" vertical="top" wrapText="1"/>
      <protection locked="0"/>
    </xf>
    <xf numFmtId="164" fontId="9" fillId="0" borderId="4" xfId="0" applyNumberFormat="1" applyFont="1" applyBorder="1" applyAlignment="1" applyProtection="1">
      <alignment vertical="top" wrapText="1"/>
      <protection locked="0"/>
    </xf>
    <xf numFmtId="164" fontId="9" fillId="0" borderId="4" xfId="0" applyNumberFormat="1" applyFont="1" applyBorder="1" applyAlignment="1" applyProtection="1">
      <alignment horizontal="center" vertical="center" wrapText="1"/>
      <protection locked="0"/>
    </xf>
    <xf numFmtId="165" fontId="9" fillId="8" borderId="4" xfId="17" applyNumberFormat="1" applyFont="1" applyFill="1" applyBorder="1" applyAlignment="1" applyProtection="1">
      <alignment horizontal="right" vertical="center" wrapText="1"/>
      <protection locked="0"/>
    </xf>
    <xf numFmtId="0" fontId="10" fillId="0" borderId="0" xfId="17" applyFont="1" applyFill="1" applyAlignment="1" applyProtection="1">
      <alignment wrapText="1"/>
      <protection locked="0"/>
    </xf>
    <xf numFmtId="164" fontId="11" fillId="0" borderId="4" xfId="17" applyNumberFormat="1" applyFont="1" applyFill="1" applyBorder="1" applyAlignment="1" applyProtection="1">
      <alignment horizontal="left" vertical="center" wrapText="1"/>
      <protection locked="0"/>
    </xf>
    <xf numFmtId="0" fontId="11" fillId="0" borderId="4" xfId="17" applyNumberFormat="1" applyFont="1" applyFill="1" applyBorder="1" applyAlignment="1" applyProtection="1">
      <alignment horizontal="center" vertical="center" wrapText="1"/>
      <protection locked="0"/>
    </xf>
    <xf numFmtId="164" fontId="9" fillId="0" borderId="4" xfId="17" applyNumberFormat="1" applyFont="1" applyFill="1" applyBorder="1" applyAlignment="1" applyProtection="1">
      <alignment horizontal="left" vertical="center" wrapText="1"/>
      <protection locked="0"/>
    </xf>
    <xf numFmtId="164" fontId="11" fillId="0" borderId="4" xfId="17" applyNumberFormat="1" applyFont="1" applyFill="1" applyBorder="1" applyAlignment="1" applyProtection="1">
      <alignment horizontal="center" vertical="center" wrapText="1"/>
      <protection locked="0"/>
    </xf>
    <xf numFmtId="0" fontId="25" fillId="0" borderId="0" xfId="17" applyFont="1" applyFill="1" applyProtection="1">
      <protection locked="0"/>
    </xf>
    <xf numFmtId="0" fontId="10" fillId="0" borderId="0" xfId="17" applyFont="1" applyProtection="1">
      <protection locked="0"/>
    </xf>
    <xf numFmtId="0" fontId="9" fillId="8" borderId="0" xfId="17" applyFont="1" applyFill="1" applyAlignment="1" applyProtection="1">
      <alignment wrapText="1"/>
      <protection locked="0"/>
    </xf>
    <xf numFmtId="0" fontId="9" fillId="8" borderId="0" xfId="17" applyFont="1" applyFill="1" applyAlignment="1" applyProtection="1">
      <alignment horizontal="center" wrapText="1"/>
      <protection locked="0"/>
    </xf>
    <xf numFmtId="42" fontId="9" fillId="8" borderId="0" xfId="17" applyNumberFormat="1" applyFont="1" applyFill="1" applyAlignment="1" applyProtection="1">
      <alignment wrapText="1"/>
      <protection locked="0"/>
    </xf>
    <xf numFmtId="0" fontId="9" fillId="0" borderId="0" xfId="17" applyFont="1" applyFill="1" applyAlignment="1" applyProtection="1">
      <alignment horizontal="left" wrapText="1"/>
      <protection locked="0"/>
    </xf>
    <xf numFmtId="0" fontId="9" fillId="0" borderId="0" xfId="17" applyFont="1" applyFill="1" applyAlignment="1" applyProtection="1">
      <alignment horizontal="center" wrapText="1"/>
      <protection locked="0"/>
    </xf>
    <xf numFmtId="42" fontId="9" fillId="0" borderId="0" xfId="17" applyNumberFormat="1" applyFont="1" applyFill="1" applyAlignment="1" applyProtection="1">
      <alignment wrapText="1"/>
      <protection locked="0"/>
    </xf>
    <xf numFmtId="0" fontId="9" fillId="0" borderId="0" xfId="17" applyFont="1" applyAlignment="1" applyProtection="1">
      <alignment horizontal="left" wrapText="1"/>
      <protection locked="0"/>
    </xf>
    <xf numFmtId="0" fontId="9" fillId="0" borderId="0" xfId="17" applyFont="1" applyAlignment="1" applyProtection="1">
      <alignment horizontal="center" wrapText="1"/>
      <protection locked="0"/>
    </xf>
    <xf numFmtId="42" fontId="9" fillId="0" borderId="0" xfId="17" applyNumberFormat="1" applyFont="1" applyAlignment="1" applyProtection="1">
      <alignment wrapText="1"/>
      <protection locked="0"/>
    </xf>
    <xf numFmtId="4" fontId="10" fillId="0" borderId="0" xfId="0" applyFont="1" applyProtection="1">
      <protection locked="0"/>
    </xf>
    <xf numFmtId="4" fontId="10" fillId="0" borderId="0" xfId="0" applyFont="1" applyAlignment="1" applyProtection="1">
      <alignment wrapText="1"/>
      <protection locked="0"/>
    </xf>
    <xf numFmtId="4" fontId="10" fillId="0" borderId="0" xfId="0" applyFont="1" applyBorder="1" applyProtection="1">
      <protection locked="0"/>
    </xf>
    <xf numFmtId="3" fontId="9" fillId="5" borderId="4" xfId="0" applyNumberFormat="1" applyFont="1" applyFill="1" applyBorder="1" applyProtection="1"/>
    <xf numFmtId="164" fontId="9" fillId="12" borderId="4" xfId="0" applyNumberFormat="1" applyFont="1" applyFill="1" applyBorder="1" applyProtection="1"/>
    <xf numFmtId="4" fontId="30" fillId="11" borderId="4" xfId="0" applyFont="1" applyFill="1" applyBorder="1" applyAlignment="1" applyProtection="1">
      <alignment wrapText="1"/>
      <protection locked="0"/>
    </xf>
    <xf numFmtId="4" fontId="33" fillId="0" borderId="0" xfId="0" applyFont="1" applyAlignment="1" applyProtection="1">
      <alignment wrapText="1"/>
      <protection locked="0"/>
    </xf>
    <xf numFmtId="4" fontId="34" fillId="0" borderId="0" xfId="0" applyFont="1" applyProtection="1">
      <protection locked="0"/>
    </xf>
    <xf numFmtId="49" fontId="9" fillId="0" borderId="4" xfId="26" applyNumberFormat="1" applyFont="1" applyFill="1" applyBorder="1" applyAlignment="1" applyProtection="1">
      <alignment horizontal="left" vertical="top" wrapText="1"/>
      <protection locked="0"/>
    </xf>
    <xf numFmtId="3" fontId="30" fillId="8" borderId="4" xfId="0" applyNumberFormat="1" applyFont="1" applyFill="1" applyBorder="1" applyProtection="1">
      <protection locked="0"/>
    </xf>
    <xf numFmtId="4" fontId="9" fillId="8" borderId="4" xfId="0" applyFont="1" applyFill="1" applyBorder="1" applyProtection="1">
      <protection locked="0"/>
    </xf>
    <xf numFmtId="49" fontId="9" fillId="0" borderId="4" xfId="26" applyNumberFormat="1" applyFont="1" applyFill="1" applyBorder="1" applyAlignment="1" applyProtection="1">
      <alignment horizontal="left" vertical="top" wrapText="1"/>
      <protection locked="0"/>
    </xf>
    <xf numFmtId="4" fontId="11" fillId="14" borderId="4" xfId="0" applyFont="1" applyFill="1" applyBorder="1" applyAlignment="1" applyProtection="1">
      <alignment wrapText="1"/>
      <protection locked="0"/>
    </xf>
    <xf numFmtId="4" fontId="9" fillId="0" borderId="4" xfId="0" applyFont="1" applyBorder="1" applyAlignment="1" applyProtection="1">
      <alignment wrapText="1"/>
      <protection locked="0"/>
    </xf>
    <xf numFmtId="49" fontId="9" fillId="0" borderId="4" xfId="26" applyNumberFormat="1" applyFont="1" applyFill="1" applyBorder="1" applyAlignment="1" applyProtection="1">
      <alignment horizontal="left" vertical="top" wrapText="1"/>
      <protection locked="0"/>
    </xf>
    <xf numFmtId="165" fontId="19" fillId="0" borderId="4" xfId="1" applyNumberFormat="1" applyFont="1" applyFill="1" applyBorder="1" applyAlignment="1">
      <alignment horizontal="right" vertical="center"/>
    </xf>
    <xf numFmtId="49" fontId="9" fillId="0" borderId="4" xfId="26" applyNumberFormat="1" applyFont="1" applyFill="1" applyBorder="1" applyAlignment="1" applyProtection="1">
      <alignment horizontal="left" vertical="top" wrapText="1"/>
      <protection locked="0"/>
    </xf>
    <xf numFmtId="167" fontId="18" fillId="13" borderId="4" xfId="17" applyNumberFormat="1" applyFont="1" applyFill="1" applyBorder="1" applyAlignment="1" applyProtection="1">
      <alignment horizontal="center" vertical="center" wrapText="1"/>
      <protection locked="0"/>
    </xf>
    <xf numFmtId="4" fontId="0" fillId="0" borderId="0" xfId="0" applyAlignment="1" applyProtection="1">
      <alignment wrapText="1"/>
      <protection locked="0"/>
    </xf>
    <xf numFmtId="0" fontId="9" fillId="0" borderId="4" xfId="17" applyFont="1" applyFill="1" applyBorder="1" applyAlignment="1" applyProtection="1">
      <alignment vertical="center" wrapText="1"/>
      <protection locked="0"/>
    </xf>
    <xf numFmtId="165" fontId="11" fillId="8" borderId="4" xfId="17" applyNumberFormat="1" applyFont="1" applyFill="1" applyBorder="1" applyAlignment="1" applyProtection="1">
      <alignment horizontal="right" vertical="center" wrapText="1" indent="1"/>
    </xf>
    <xf numFmtId="42" fontId="11" fillId="4" borderId="4" xfId="17" applyNumberFormat="1" applyFont="1" applyFill="1" applyBorder="1" applyAlignment="1">
      <alignment horizontal="center" vertical="center" wrapText="1"/>
    </xf>
    <xf numFmtId="4" fontId="9" fillId="0" borderId="0" xfId="0" applyFont="1" applyAlignment="1" applyProtection="1">
      <alignment wrapText="1"/>
      <protection locked="0"/>
    </xf>
    <xf numFmtId="0" fontId="9" fillId="0" borderId="4" xfId="26" applyFont="1" applyFill="1" applyBorder="1" applyAlignment="1" applyProtection="1">
      <alignment horizontal="center" vertical="center" wrapText="1"/>
      <protection locked="0"/>
    </xf>
    <xf numFmtId="165" fontId="19" fillId="0" borderId="7" xfId="1" applyNumberFormat="1" applyFont="1" applyFill="1" applyBorder="1" applyAlignment="1">
      <alignment horizontal="right" vertical="center"/>
    </xf>
    <xf numFmtId="0" fontId="1" fillId="0" borderId="0" xfId="32"/>
    <xf numFmtId="42" fontId="11" fillId="4" borderId="3" xfId="17" applyNumberFormat="1" applyFont="1" applyFill="1" applyBorder="1" applyAlignment="1">
      <alignment horizontal="center" vertical="center" wrapText="1"/>
    </xf>
    <xf numFmtId="0" fontId="9" fillId="0" borderId="4" xfId="17" applyFont="1" applyBorder="1" applyAlignment="1" applyProtection="1">
      <alignment vertical="top" wrapText="1"/>
      <protection locked="0"/>
    </xf>
    <xf numFmtId="165" fontId="9" fillId="8" borderId="4" xfId="17" applyNumberFormat="1" applyFont="1" applyFill="1" applyBorder="1" applyAlignment="1">
      <alignment horizontal="right" vertical="center" indent="1"/>
    </xf>
    <xf numFmtId="165" fontId="9" fillId="0" borderId="4" xfId="17" applyNumberFormat="1" applyFont="1" applyBorder="1" applyAlignment="1">
      <alignment horizontal="right" vertical="center" indent="1"/>
    </xf>
    <xf numFmtId="165" fontId="11" fillId="8" borderId="11" xfId="17" applyNumberFormat="1" applyFont="1" applyFill="1" applyBorder="1" applyAlignment="1">
      <alignment horizontal="right" vertical="center" indent="1"/>
    </xf>
    <xf numFmtId="165" fontId="26" fillId="16" borderId="4" xfId="17" applyNumberFormat="1" applyFont="1" applyFill="1" applyBorder="1" applyAlignment="1" applyProtection="1">
      <alignment horizontal="center" vertical="center" wrapText="1"/>
      <protection locked="0"/>
    </xf>
    <xf numFmtId="165" fontId="9" fillId="16" borderId="4" xfId="26" applyNumberFormat="1" applyFont="1" applyFill="1" applyBorder="1" applyAlignment="1" applyProtection="1">
      <alignment horizontal="right" vertical="center" indent="1"/>
      <protection locked="0"/>
    </xf>
    <xf numFmtId="49" fontId="29" fillId="13" borderId="4" xfId="26" applyNumberFormat="1" applyFont="1" applyFill="1" applyBorder="1" applyAlignment="1" applyProtection="1">
      <alignment horizontal="left" vertical="top" wrapText="1"/>
      <protection locked="0"/>
    </xf>
    <xf numFmtId="165" fontId="20" fillId="7" borderId="0" xfId="1" applyNumberFormat="1" applyFont="1" applyFill="1" applyBorder="1" applyAlignment="1">
      <alignment horizontal="right" vertical="center"/>
    </xf>
    <xf numFmtId="0" fontId="11" fillId="6" borderId="0" xfId="17" applyFont="1" applyFill="1" applyBorder="1" applyAlignment="1" applyProtection="1">
      <alignment horizontal="left" wrapText="1"/>
      <protection locked="0"/>
    </xf>
    <xf numFmtId="0" fontId="35" fillId="13" borderId="4" xfId="0" applyNumberFormat="1" applyFont="1" applyFill="1" applyBorder="1" applyAlignment="1" applyProtection="1">
      <alignment horizontal="left" vertical="top" wrapText="1"/>
      <protection locked="0"/>
    </xf>
    <xf numFmtId="9" fontId="18" fillId="13" borderId="4" xfId="17" applyNumberFormat="1" applyFont="1" applyFill="1" applyBorder="1" applyAlignment="1" applyProtection="1">
      <alignment horizontal="center" vertical="center" wrapText="1"/>
      <protection locked="0"/>
    </xf>
    <xf numFmtId="165" fontId="18" fillId="13" borderId="4" xfId="17" applyNumberFormat="1" applyFont="1" applyFill="1" applyBorder="1" applyAlignment="1" applyProtection="1">
      <alignment horizontal="center" vertical="center"/>
    </xf>
    <xf numFmtId="165" fontId="18" fillId="6" borderId="4" xfId="17" applyNumberFormat="1" applyFont="1" applyFill="1" applyBorder="1" applyAlignment="1" applyProtection="1">
      <alignment horizontal="center" vertical="center"/>
      <protection locked="0"/>
    </xf>
    <xf numFmtId="165" fontId="18" fillId="13" borderId="4" xfId="17" applyNumberFormat="1" applyFont="1" applyFill="1" applyBorder="1" applyAlignment="1">
      <alignment horizontal="center" vertical="center" wrapText="1"/>
    </xf>
    <xf numFmtId="165" fontId="18" fillId="13" borderId="4" xfId="17" applyNumberFormat="1" applyFont="1" applyFill="1" applyBorder="1" applyAlignment="1" applyProtection="1">
      <alignment horizontal="center" vertical="center" wrapText="1"/>
      <protection locked="0"/>
    </xf>
    <xf numFmtId="10" fontId="9" fillId="0" borderId="4" xfId="17" applyNumberFormat="1" applyFont="1" applyBorder="1" applyAlignment="1" applyProtection="1">
      <alignment horizontal="right" vertical="center" indent="1"/>
      <protection locked="0"/>
    </xf>
    <xf numFmtId="164" fontId="9" fillId="0" borderId="4" xfId="17" applyNumberFormat="1" applyFont="1" applyBorder="1" applyAlignment="1" applyProtection="1">
      <alignment horizontal="right" vertical="center" indent="1"/>
      <protection locked="0"/>
    </xf>
    <xf numFmtId="164" fontId="29" fillId="13" borderId="3" xfId="17" applyNumberFormat="1" applyFont="1" applyFill="1" applyBorder="1" applyAlignment="1">
      <alignment horizontal="center" vertical="center"/>
    </xf>
    <xf numFmtId="10" fontId="29" fillId="13" borderId="3" xfId="17" applyNumberFormat="1" applyFont="1" applyFill="1" applyBorder="1" applyAlignment="1">
      <alignment horizontal="center" vertical="center"/>
    </xf>
    <xf numFmtId="42" fontId="29" fillId="13" borderId="3" xfId="17" applyNumberFormat="1" applyFont="1" applyFill="1" applyBorder="1" applyAlignment="1">
      <alignment horizontal="center" vertical="center" wrapText="1"/>
    </xf>
    <xf numFmtId="0" fontId="29" fillId="13" borderId="3" xfId="17" applyFont="1" applyFill="1" applyBorder="1" applyAlignment="1">
      <alignment horizontal="left" vertical="top" wrapText="1"/>
    </xf>
    <xf numFmtId="4" fontId="35" fillId="13" borderId="4" xfId="0" applyFont="1" applyFill="1" applyBorder="1" applyAlignment="1">
      <alignment vertical="top" wrapText="1"/>
    </xf>
    <xf numFmtId="165" fontId="35" fillId="13" borderId="4" xfId="26" applyNumberFormat="1" applyFont="1" applyFill="1" applyBorder="1" applyAlignment="1">
      <alignment horizontal="right" vertical="top" wrapText="1"/>
    </xf>
    <xf numFmtId="42" fontId="29" fillId="13" borderId="4" xfId="17" applyNumberFormat="1" applyFont="1" applyFill="1" applyBorder="1" applyAlignment="1" applyProtection="1">
      <alignment vertical="center" wrapText="1"/>
      <protection locked="0"/>
    </xf>
    <xf numFmtId="49" fontId="29" fillId="13" borderId="4" xfId="24" applyNumberFormat="1" applyFont="1" applyFill="1" applyBorder="1" applyAlignment="1" applyProtection="1">
      <alignment horizontal="left" vertical="top" wrapText="1"/>
      <protection locked="0"/>
    </xf>
    <xf numFmtId="42" fontId="29" fillId="13" borderId="4" xfId="26" applyNumberFormat="1" applyFont="1" applyFill="1" applyBorder="1" applyAlignment="1" applyProtection="1">
      <alignment horizontal="center" vertical="center" wrapText="1"/>
      <protection locked="0"/>
    </xf>
    <xf numFmtId="49" fontId="11" fillId="4" borderId="4" xfId="24" applyNumberFormat="1" applyFont="1" applyFill="1" applyBorder="1" applyAlignment="1" applyProtection="1">
      <alignment horizontal="left" vertical="top" wrapText="1"/>
      <protection locked="0"/>
    </xf>
    <xf numFmtId="0" fontId="9" fillId="0" borderId="4" xfId="26" applyFont="1" applyFill="1" applyBorder="1" applyAlignment="1" applyProtection="1">
      <alignment vertical="center" wrapText="1"/>
      <protection locked="0"/>
    </xf>
    <xf numFmtId="42" fontId="11" fillId="16" borderId="4" xfId="17" applyNumberFormat="1" applyFont="1" applyFill="1" applyBorder="1" applyAlignment="1" applyProtection="1">
      <alignment horizontal="center" vertical="center" wrapText="1"/>
      <protection locked="0"/>
    </xf>
    <xf numFmtId="4" fontId="9" fillId="4" borderId="4" xfId="0" applyFont="1" applyFill="1" applyBorder="1" applyAlignment="1" applyProtection="1">
      <alignment vertical="center" wrapText="1"/>
      <protection locked="0"/>
    </xf>
    <xf numFmtId="4" fontId="9" fillId="4" borderId="5" xfId="0" applyFont="1" applyFill="1" applyBorder="1" applyAlignment="1" applyProtection="1">
      <alignment vertical="center" wrapText="1"/>
      <protection locked="0"/>
    </xf>
    <xf numFmtId="4" fontId="11" fillId="4" borderId="4" xfId="0" applyFont="1" applyFill="1" applyBorder="1" applyAlignment="1" applyProtection="1">
      <alignment horizontal="center" vertical="center" wrapText="1"/>
      <protection locked="0"/>
    </xf>
    <xf numFmtId="4" fontId="9" fillId="4" borderId="0" xfId="0" applyFont="1" applyFill="1" applyAlignment="1" applyProtection="1">
      <alignment vertical="top" wrapText="1"/>
      <protection locked="0"/>
    </xf>
    <xf numFmtId="4" fontId="9" fillId="4" borderId="4" xfId="0" applyFont="1" applyFill="1" applyBorder="1" applyAlignment="1" applyProtection="1">
      <alignment vertical="top" wrapText="1"/>
      <protection locked="0"/>
    </xf>
    <xf numFmtId="4" fontId="9" fillId="0" borderId="0" xfId="0" applyFont="1" applyFill="1" applyAlignment="1" applyProtection="1">
      <alignment vertical="top" wrapText="1"/>
      <protection locked="0"/>
    </xf>
    <xf numFmtId="4" fontId="9" fillId="0" borderId="4" xfId="0" applyFont="1" applyFill="1" applyBorder="1" applyAlignment="1" applyProtection="1">
      <alignment vertical="top" wrapText="1"/>
      <protection locked="0"/>
    </xf>
    <xf numFmtId="4" fontId="9" fillId="0" borderId="4" xfId="0" applyFont="1" applyFill="1" applyBorder="1" applyAlignment="1" applyProtection="1">
      <alignment wrapText="1"/>
      <protection locked="0"/>
    </xf>
    <xf numFmtId="4" fontId="9" fillId="4" borderId="4" xfId="0" applyFont="1" applyFill="1" applyBorder="1" applyAlignment="1" applyProtection="1">
      <alignment wrapText="1"/>
      <protection locked="0"/>
    </xf>
    <xf numFmtId="4" fontId="29" fillId="13" borderId="4" xfId="0" applyFont="1" applyFill="1" applyBorder="1" applyAlignment="1" applyProtection="1">
      <alignment wrapText="1"/>
      <protection locked="0"/>
    </xf>
    <xf numFmtId="4" fontId="29" fillId="13" borderId="4" xfId="0" applyFont="1" applyFill="1" applyBorder="1" applyAlignment="1" applyProtection="1">
      <alignment vertical="top" wrapText="1"/>
      <protection locked="0"/>
    </xf>
    <xf numFmtId="3" fontId="29" fillId="13" borderId="4" xfId="0" applyNumberFormat="1" applyFont="1" applyFill="1" applyBorder="1" applyAlignment="1" applyProtection="1">
      <alignment vertical="top"/>
      <protection locked="0"/>
    </xf>
    <xf numFmtId="164" fontId="29" fillId="13" borderId="4" xfId="0" applyNumberFormat="1" applyFont="1" applyFill="1" applyBorder="1" applyAlignment="1" applyProtection="1">
      <alignment vertical="top"/>
      <protection locked="0"/>
    </xf>
    <xf numFmtId="164" fontId="29" fillId="13" borderId="4" xfId="0" applyNumberFormat="1" applyFont="1" applyFill="1" applyBorder="1" applyAlignment="1" applyProtection="1">
      <alignment vertical="top"/>
    </xf>
    <xf numFmtId="3" fontId="29" fillId="13" borderId="4" xfId="0" applyNumberFormat="1" applyFont="1" applyFill="1" applyBorder="1" applyAlignment="1" applyProtection="1">
      <alignment horizontal="left" vertical="center"/>
      <protection locked="0"/>
    </xf>
    <xf numFmtId="164" fontId="29" fillId="13" borderId="4" xfId="0" applyNumberFormat="1" applyFont="1" applyFill="1" applyBorder="1" applyAlignment="1" applyProtection="1">
      <alignment horizontal="left" vertical="center"/>
      <protection locked="0"/>
    </xf>
    <xf numFmtId="44" fontId="29" fillId="13" borderId="4" xfId="0" applyNumberFormat="1" applyFont="1" applyFill="1" applyBorder="1" applyAlignment="1" applyProtection="1">
      <alignment horizontal="left" vertical="center"/>
      <protection locked="0"/>
    </xf>
    <xf numFmtId="4" fontId="29" fillId="13" borderId="4" xfId="0" applyFont="1" applyFill="1" applyBorder="1" applyAlignment="1" applyProtection="1">
      <alignment horizontal="left" vertical="center" wrapText="1"/>
      <protection locked="0"/>
    </xf>
    <xf numFmtId="4" fontId="29" fillId="13" borderId="7" xfId="0" applyFont="1" applyFill="1" applyBorder="1" applyAlignment="1" applyProtection="1">
      <alignment wrapText="1"/>
      <protection locked="0"/>
    </xf>
    <xf numFmtId="42" fontId="11" fillId="16" borderId="3" xfId="17" applyNumberFormat="1" applyFont="1" applyFill="1" applyBorder="1" applyAlignment="1">
      <alignment horizontal="center" vertical="center" wrapText="1"/>
    </xf>
    <xf numFmtId="165" fontId="9" fillId="16" borderId="4" xfId="26" applyNumberFormat="1" applyFont="1" applyFill="1" applyBorder="1" applyAlignment="1" applyProtection="1">
      <alignment horizontal="right" vertical="center"/>
      <protection locked="0"/>
    </xf>
    <xf numFmtId="165" fontId="29" fillId="13" borderId="4" xfId="26" applyNumberFormat="1" applyFont="1" applyFill="1" applyBorder="1" applyAlignment="1" applyProtection="1">
      <alignment horizontal="center" vertical="center"/>
      <protection locked="0"/>
    </xf>
    <xf numFmtId="0" fontId="29" fillId="13" borderId="4" xfId="26" applyFont="1" applyFill="1" applyBorder="1" applyAlignment="1" applyProtection="1">
      <alignment horizontal="center" vertical="center"/>
      <protection locked="0"/>
    </xf>
    <xf numFmtId="0" fontId="11" fillId="4" borderId="4" xfId="26" applyFont="1" applyFill="1" applyBorder="1" applyAlignment="1">
      <alignment horizontal="center" vertical="center" wrapText="1"/>
    </xf>
    <xf numFmtId="165" fontId="19" fillId="8" borderId="2" xfId="26" applyNumberFormat="1" applyFont="1" applyFill="1" applyBorder="1" applyAlignment="1" applyProtection="1">
      <alignment vertical="center"/>
      <protection locked="0"/>
    </xf>
    <xf numFmtId="168" fontId="30" fillId="11" borderId="4" xfId="0" applyNumberFormat="1" applyFont="1" applyFill="1" applyBorder="1" applyAlignment="1" applyProtection="1">
      <alignment wrapText="1"/>
      <protection locked="0"/>
    </xf>
    <xf numFmtId="3" fontId="30" fillId="11" borderId="4" xfId="0" applyNumberFormat="1" applyFont="1" applyFill="1" applyBorder="1" applyAlignment="1" applyProtection="1">
      <alignment wrapText="1"/>
      <protection locked="0"/>
    </xf>
    <xf numFmtId="165" fontId="9" fillId="16" borderId="4" xfId="17" applyNumberFormat="1" applyFont="1" applyFill="1" applyBorder="1" applyAlignment="1">
      <alignment horizontal="right" vertical="center" wrapText="1" indent="1"/>
    </xf>
    <xf numFmtId="165" fontId="9" fillId="8" borderId="0" xfId="17" applyNumberFormat="1" applyFont="1" applyFill="1"/>
    <xf numFmtId="165" fontId="9" fillId="15" borderId="4" xfId="17" applyNumberFormat="1" applyFont="1" applyFill="1" applyBorder="1" applyAlignment="1">
      <alignment horizontal="right" vertical="center" wrapText="1" indent="1"/>
    </xf>
    <xf numFmtId="4" fontId="11" fillId="0" borderId="4" xfId="0" applyFont="1" applyBorder="1" applyAlignment="1" applyProtection="1">
      <alignment horizontal="right"/>
      <protection locked="0"/>
    </xf>
    <xf numFmtId="0" fontId="10" fillId="0" borderId="0" xfId="26" applyFont="1" applyFill="1"/>
    <xf numFmtId="0" fontId="9" fillId="0" borderId="4" xfId="26" applyFont="1" applyFill="1" applyBorder="1" applyAlignment="1">
      <alignment horizontal="center" vertical="center" wrapText="1"/>
    </xf>
    <xf numFmtId="0" fontId="10" fillId="0" borderId="0" xfId="26" applyFont="1" applyFill="1" applyAlignment="1">
      <alignment wrapText="1"/>
    </xf>
    <xf numFmtId="165" fontId="9" fillId="0" borderId="4" xfId="26" applyNumberFormat="1" applyFont="1" applyFill="1" applyBorder="1" applyAlignment="1">
      <alignment horizontal="right" vertical="center"/>
    </xf>
    <xf numFmtId="165" fontId="19" fillId="8" borderId="4" xfId="26" applyNumberFormat="1" applyFont="1" applyFill="1" applyBorder="1" applyAlignment="1">
      <alignment vertical="center"/>
    </xf>
    <xf numFmtId="0" fontId="22" fillId="0" borderId="0" xfId="26" applyFont="1" applyFill="1" applyAlignment="1">
      <alignment vertical="center"/>
    </xf>
    <xf numFmtId="165" fontId="29" fillId="13" borderId="4" xfId="26" applyNumberFormat="1" applyFont="1" applyFill="1" applyBorder="1" applyAlignment="1">
      <alignment horizontal="right" vertical="center"/>
    </xf>
    <xf numFmtId="0" fontId="29" fillId="13" borderId="4" xfId="26" applyNumberFormat="1" applyFont="1" applyFill="1" applyBorder="1" applyAlignment="1" applyProtection="1">
      <alignment vertical="center"/>
      <protection locked="0"/>
    </xf>
    <xf numFmtId="164" fontId="29" fillId="13" borderId="4" xfId="1" applyNumberFormat="1" applyFont="1" applyFill="1" applyBorder="1" applyAlignment="1" applyProtection="1">
      <alignment vertical="center"/>
      <protection locked="0"/>
    </xf>
    <xf numFmtId="165" fontId="9" fillId="16" borderId="4" xfId="17" applyNumberFormat="1" applyFont="1" applyFill="1" applyBorder="1" applyAlignment="1" applyProtection="1">
      <alignment horizontal="left" vertical="center" wrapText="1"/>
      <protection locked="0"/>
    </xf>
    <xf numFmtId="165" fontId="9" fillId="16" borderId="4" xfId="17" applyNumberFormat="1" applyFont="1" applyFill="1" applyBorder="1" applyAlignment="1" applyProtection="1">
      <alignment horizontal="right" vertical="center" wrapText="1" indent="1"/>
      <protection locked="0"/>
    </xf>
    <xf numFmtId="49" fontId="11" fillId="4" borderId="4" xfId="24" applyNumberFormat="1" applyFont="1" applyFill="1" applyBorder="1" applyAlignment="1" applyProtection="1">
      <alignment horizontal="left" vertical="center" wrapText="1"/>
      <protection locked="0"/>
    </xf>
    <xf numFmtId="164" fontId="9" fillId="0" borderId="5" xfId="1" applyNumberFormat="1" applyFont="1" applyFill="1" applyBorder="1" applyAlignment="1" applyProtection="1">
      <alignment horizontal="right" vertical="center"/>
      <protection locked="0"/>
    </xf>
    <xf numFmtId="44" fontId="29" fillId="13" borderId="7" xfId="1" applyFont="1" applyFill="1" applyBorder="1" applyAlignment="1" applyProtection="1">
      <alignment horizontal="center" vertical="center"/>
      <protection locked="0"/>
    </xf>
    <xf numFmtId="10" fontId="29" fillId="13" borderId="4" xfId="26" applyNumberFormat="1" applyFont="1" applyFill="1" applyBorder="1" applyAlignment="1" applyProtection="1">
      <alignment horizontal="center" vertical="center"/>
      <protection locked="0"/>
    </xf>
    <xf numFmtId="44" fontId="29" fillId="13" borderId="4" xfId="1" applyFont="1" applyFill="1" applyBorder="1" applyAlignment="1" applyProtection="1">
      <alignment horizontal="center" vertical="center"/>
      <protection locked="0"/>
    </xf>
    <xf numFmtId="2" fontId="9" fillId="0" borderId="4" xfId="26" applyNumberFormat="1" applyFont="1" applyFill="1" applyBorder="1" applyAlignment="1" applyProtection="1">
      <alignment horizontal="center"/>
      <protection locked="0"/>
    </xf>
    <xf numFmtId="10" fontId="9" fillId="0" borderId="4" xfId="26" applyNumberFormat="1" applyFont="1" applyFill="1" applyBorder="1" applyAlignment="1" applyProtection="1">
      <alignment horizontal="right" vertical="center"/>
      <protection locked="0"/>
    </xf>
    <xf numFmtId="4" fontId="9" fillId="0" borderId="7" xfId="1" applyNumberFormat="1" applyFont="1" applyFill="1" applyBorder="1" applyAlignment="1" applyProtection="1">
      <alignment horizontal="right" vertical="center"/>
      <protection locked="0"/>
    </xf>
    <xf numFmtId="165" fontId="9" fillId="0" borderId="4" xfId="26" applyNumberFormat="1" applyFont="1" applyFill="1" applyBorder="1"/>
    <xf numFmtId="164" fontId="9" fillId="0" borderId="4" xfId="26" applyNumberFormat="1" applyFont="1" applyFill="1" applyBorder="1"/>
    <xf numFmtId="165" fontId="29" fillId="15" borderId="4" xfId="26" applyNumberFormat="1" applyFont="1" applyFill="1" applyBorder="1" applyAlignment="1">
      <alignment horizontal="right" vertical="center"/>
    </xf>
    <xf numFmtId="9" fontId="9" fillId="8" borderId="4" xfId="33" applyNumberFormat="1" applyFont="1" applyFill="1" applyBorder="1" applyAlignment="1">
      <alignment horizontal="center" vertical="center" wrapText="1"/>
    </xf>
    <xf numFmtId="0" fontId="1" fillId="0" borderId="7" xfId="32" applyBorder="1" applyAlignment="1">
      <alignment vertical="center" wrapText="1"/>
    </xf>
    <xf numFmtId="0" fontId="9" fillId="19" borderId="4" xfId="26" applyFont="1" applyFill="1" applyBorder="1" applyAlignment="1" applyProtection="1">
      <alignment horizontal="center" vertical="center" wrapText="1"/>
      <protection locked="0"/>
    </xf>
    <xf numFmtId="164" fontId="29" fillId="19" borderId="4" xfId="26" applyNumberFormat="1" applyFont="1" applyFill="1" applyBorder="1" applyAlignment="1" applyProtection="1">
      <alignment vertical="center"/>
      <protection locked="0"/>
    </xf>
    <xf numFmtId="165" fontId="29" fillId="19" borderId="4" xfId="26" applyNumberFormat="1" applyFont="1" applyFill="1" applyBorder="1" applyAlignment="1">
      <alignment horizontal="right" vertical="center"/>
    </xf>
    <xf numFmtId="164" fontId="29" fillId="19" borderId="4" xfId="26" applyNumberFormat="1" applyFont="1" applyFill="1" applyBorder="1" applyAlignment="1" applyProtection="1">
      <alignment horizontal="right" vertical="center"/>
      <protection locked="0"/>
    </xf>
    <xf numFmtId="165" fontId="9" fillId="19" borderId="4" xfId="26" applyNumberFormat="1" applyFont="1" applyFill="1" applyBorder="1" applyAlignment="1">
      <alignment horizontal="right" vertical="center"/>
    </xf>
    <xf numFmtId="0" fontId="10" fillId="16" borderId="4" xfId="26" applyFont="1" applyFill="1" applyBorder="1"/>
    <xf numFmtId="165" fontId="30" fillId="13" borderId="4" xfId="17" applyNumberFormat="1" applyFont="1" applyFill="1" applyBorder="1" applyAlignment="1" applyProtection="1">
      <alignment horizontal="center" vertical="center" wrapText="1"/>
      <protection locked="0"/>
    </xf>
    <xf numFmtId="0" fontId="9" fillId="0" borderId="4" xfId="17" applyFont="1" applyBorder="1" applyAlignment="1">
      <alignment vertical="center" wrapText="1"/>
    </xf>
    <xf numFmtId="1" fontId="18" fillId="13" borderId="4" xfId="17" applyNumberFormat="1" applyFont="1" applyFill="1" applyBorder="1" applyAlignment="1" applyProtection="1">
      <alignment horizontal="center" vertical="center" wrapText="1"/>
      <protection locked="0"/>
    </xf>
    <xf numFmtId="1" fontId="27" fillId="0" borderId="4" xfId="17" applyNumberFormat="1" applyFont="1" applyFill="1" applyBorder="1" applyAlignment="1" applyProtection="1">
      <alignment horizontal="center" vertical="center" wrapText="1"/>
      <protection locked="0"/>
    </xf>
    <xf numFmtId="165" fontId="9" fillId="0" borderId="3" xfId="17" applyNumberFormat="1" applyFont="1" applyFill="1" applyBorder="1" applyAlignment="1" applyProtection="1">
      <alignment horizontal="right" vertical="center" indent="1"/>
      <protection locked="0"/>
    </xf>
    <xf numFmtId="4" fontId="0" fillId="0" borderId="8" xfId="0" applyBorder="1" applyAlignment="1" applyProtection="1">
      <alignment horizontal="right" vertical="center" indent="1"/>
      <protection locked="0"/>
    </xf>
    <xf numFmtId="165" fontId="11" fillId="8" borderId="3" xfId="17" applyNumberFormat="1" applyFont="1" applyFill="1" applyBorder="1" applyAlignment="1" applyProtection="1">
      <alignment horizontal="right" vertical="center" indent="1"/>
      <protection locked="0"/>
    </xf>
    <xf numFmtId="4" fontId="0" fillId="8" borderId="8" xfId="0" applyFill="1" applyBorder="1" applyAlignment="1" applyProtection="1">
      <alignment horizontal="right" vertical="center" indent="1"/>
      <protection locked="0"/>
    </xf>
    <xf numFmtId="0" fontId="11" fillId="4" borderId="4" xfId="17" applyFont="1" applyFill="1" applyBorder="1" applyAlignment="1" applyProtection="1">
      <alignment horizontal="center" vertical="center" wrapText="1"/>
      <protection locked="0"/>
    </xf>
    <xf numFmtId="4" fontId="0" fillId="0" borderId="4" xfId="0" applyBorder="1" applyAlignment="1" applyProtection="1">
      <alignment horizontal="center" vertical="center" wrapText="1"/>
      <protection locked="0"/>
    </xf>
    <xf numFmtId="0" fontId="11" fillId="0" borderId="4" xfId="17" applyFont="1" applyFill="1" applyBorder="1" applyAlignment="1" applyProtection="1">
      <alignment horizontal="left" wrapText="1"/>
      <protection locked="0"/>
    </xf>
    <xf numFmtId="0" fontId="11" fillId="4" borderId="4" xfId="17" applyFont="1" applyFill="1" applyBorder="1" applyAlignment="1" applyProtection="1">
      <alignment horizontal="center" wrapText="1"/>
      <protection locked="0"/>
    </xf>
    <xf numFmtId="0" fontId="10" fillId="0" borderId="0" xfId="17" applyFont="1" applyAlignment="1" applyProtection="1">
      <alignment wrapText="1"/>
      <protection locked="0"/>
    </xf>
    <xf numFmtId="4" fontId="0" fillId="0" borderId="0" xfId="0" applyAlignment="1" applyProtection="1">
      <alignment wrapText="1"/>
      <protection locked="0"/>
    </xf>
    <xf numFmtId="0" fontId="9" fillId="0" borderId="4" xfId="17" applyFont="1" applyFill="1" applyBorder="1" applyAlignment="1" applyProtection="1">
      <alignment vertical="center" wrapText="1"/>
      <protection locked="0"/>
    </xf>
    <xf numFmtId="4" fontId="0" fillId="0" borderId="4" xfId="0" applyBorder="1" applyAlignment="1" applyProtection="1">
      <alignment vertical="center" wrapText="1"/>
      <protection locked="0"/>
    </xf>
    <xf numFmtId="0" fontId="23" fillId="0" borderId="4" xfId="17" applyFont="1" applyFill="1" applyBorder="1" applyAlignment="1" applyProtection="1">
      <alignment vertical="center" wrapText="1"/>
      <protection locked="0"/>
    </xf>
    <xf numFmtId="165" fontId="11" fillId="8" borderId="4" xfId="17" applyNumberFormat="1" applyFont="1" applyFill="1" applyBorder="1" applyAlignment="1" applyProtection="1">
      <alignment horizontal="right" vertical="center" wrapText="1" indent="1"/>
      <protection locked="0"/>
    </xf>
    <xf numFmtId="4" fontId="0" fillId="0" borderId="4" xfId="0" applyBorder="1" applyAlignment="1" applyProtection="1">
      <alignment horizontal="right" vertical="center" wrapText="1" indent="1"/>
      <protection locked="0"/>
    </xf>
    <xf numFmtId="42" fontId="11" fillId="4" borderId="4" xfId="17" applyNumberFormat="1" applyFont="1" applyFill="1" applyBorder="1" applyAlignment="1">
      <alignment horizontal="center" vertical="center" wrapText="1"/>
    </xf>
    <xf numFmtId="0" fontId="19" fillId="4" borderId="4" xfId="17" applyFont="1" applyFill="1" applyBorder="1" applyAlignment="1">
      <alignment horizontal="center" wrapText="1"/>
    </xf>
    <xf numFmtId="49" fontId="11" fillId="0" borderId="12" xfId="17" applyNumberFormat="1" applyFont="1" applyFill="1" applyBorder="1" applyAlignment="1">
      <alignment horizontal="left" vertical="center" wrapText="1"/>
    </xf>
    <xf numFmtId="49" fontId="11" fillId="0" borderId="0" xfId="17" applyNumberFormat="1" applyFont="1" applyFill="1" applyBorder="1" applyAlignment="1">
      <alignment horizontal="left" vertical="center" wrapText="1"/>
    </xf>
    <xf numFmtId="4" fontId="10" fillId="8" borderId="0" xfId="0" applyFont="1" applyFill="1" applyBorder="1" applyAlignment="1">
      <alignment wrapText="1"/>
    </xf>
    <xf numFmtId="4" fontId="0" fillId="8" borderId="0" xfId="0" applyFill="1" applyAlignment="1">
      <alignment wrapText="1"/>
    </xf>
    <xf numFmtId="0" fontId="11" fillId="6" borderId="2" xfId="17" applyFont="1" applyFill="1" applyBorder="1" applyAlignment="1" applyProtection="1">
      <alignment horizontal="left" wrapText="1"/>
      <protection locked="0"/>
    </xf>
    <xf numFmtId="0" fontId="23" fillId="0" borderId="5" xfId="17" applyFont="1" applyFill="1" applyBorder="1" applyAlignment="1">
      <alignment horizontal="right" vertical="center"/>
    </xf>
    <xf numFmtId="0" fontId="23" fillId="0" borderId="6" xfId="17" applyFont="1" applyFill="1" applyBorder="1" applyAlignment="1">
      <alignment horizontal="right" vertical="center"/>
    </xf>
    <xf numFmtId="0" fontId="23" fillId="0" borderId="7" xfId="17" applyFont="1" applyFill="1" applyBorder="1" applyAlignment="1">
      <alignment horizontal="right" vertical="center"/>
    </xf>
    <xf numFmtId="0" fontId="19" fillId="0" borderId="5" xfId="17" applyFont="1" applyFill="1" applyBorder="1" applyAlignment="1">
      <alignment horizontal="right" vertical="center"/>
    </xf>
    <xf numFmtId="0" fontId="19" fillId="0" borderId="6" xfId="17" applyFont="1" applyFill="1" applyBorder="1" applyAlignment="1">
      <alignment horizontal="right" vertical="center"/>
    </xf>
    <xf numFmtId="0" fontId="19" fillId="0" borderId="7" xfId="17" applyFont="1" applyFill="1" applyBorder="1" applyAlignment="1">
      <alignment horizontal="right" vertical="center"/>
    </xf>
    <xf numFmtId="0" fontId="19" fillId="4" borderId="4" xfId="17" applyFont="1" applyFill="1" applyBorder="1" applyAlignment="1">
      <alignment horizontal="center" vertical="center" wrapText="1"/>
    </xf>
    <xf numFmtId="0" fontId="21" fillId="4" borderId="4" xfId="17" applyFont="1" applyFill="1" applyBorder="1"/>
    <xf numFmtId="0" fontId="11" fillId="4" borderId="4" xfId="17" applyFont="1" applyFill="1" applyBorder="1" applyAlignment="1">
      <alignment horizontal="center" vertical="center" wrapText="1"/>
    </xf>
    <xf numFmtId="42" fontId="15" fillId="4" borderId="4" xfId="17" applyNumberFormat="1" applyFont="1" applyFill="1" applyBorder="1" applyAlignment="1">
      <alignment horizontal="center" vertical="center" wrapText="1"/>
    </xf>
    <xf numFmtId="0" fontId="5" fillId="4" borderId="4" xfId="17" applyFont="1" applyFill="1" applyBorder="1" applyAlignment="1">
      <alignment horizontal="center" vertical="center" wrapText="1"/>
    </xf>
    <xf numFmtId="42" fontId="9" fillId="4" borderId="4" xfId="17" applyNumberFormat="1" applyFont="1" applyFill="1" applyBorder="1" applyAlignment="1">
      <alignment horizontal="center" vertical="center" wrapText="1"/>
    </xf>
    <xf numFmtId="4" fontId="0" fillId="0" borderId="4" xfId="0" applyBorder="1" applyAlignment="1">
      <alignment horizontal="center" vertical="center" wrapText="1"/>
    </xf>
    <xf numFmtId="4" fontId="0" fillId="0" borderId="4" xfId="0" applyBorder="1" applyAlignment="1">
      <alignment horizontal="center" vertical="center"/>
    </xf>
    <xf numFmtId="2" fontId="11" fillId="4" borderId="4" xfId="17" applyNumberFormat="1" applyFont="1" applyFill="1" applyBorder="1" applyAlignment="1">
      <alignment horizontal="center" vertical="center" wrapText="1"/>
    </xf>
    <xf numFmtId="2" fontId="11" fillId="4" borderId="3" xfId="17" applyNumberFormat="1" applyFont="1" applyFill="1" applyBorder="1" applyAlignment="1">
      <alignment horizontal="center" vertical="center" wrapText="1"/>
    </xf>
    <xf numFmtId="2" fontId="11" fillId="4" borderId="8" xfId="17" applyNumberFormat="1" applyFont="1" applyFill="1" applyBorder="1" applyAlignment="1">
      <alignment horizontal="center" vertical="center" wrapText="1"/>
    </xf>
    <xf numFmtId="49" fontId="11" fillId="0" borderId="4" xfId="17" applyNumberFormat="1" applyFont="1" applyFill="1" applyBorder="1" applyAlignment="1" applyProtection="1">
      <alignment horizontal="left" vertical="center" wrapText="1"/>
      <protection locked="0"/>
    </xf>
    <xf numFmtId="0" fontId="11" fillId="4" borderId="4" xfId="26" applyFont="1" applyFill="1" applyBorder="1" applyAlignment="1" applyProtection="1">
      <alignment horizontal="center" vertical="center" wrapText="1"/>
      <protection locked="0"/>
    </xf>
    <xf numFmtId="0" fontId="11" fillId="4" borderId="4" xfId="26" applyFont="1" applyFill="1" applyBorder="1" applyAlignment="1" applyProtection="1">
      <alignment horizontal="center" vertical="center"/>
      <protection locked="0"/>
    </xf>
    <xf numFmtId="0" fontId="19" fillId="0" borderId="4" xfId="26" applyFont="1" applyFill="1" applyBorder="1" applyAlignment="1" applyProtection="1">
      <alignment horizontal="right" vertical="center"/>
      <protection locked="0"/>
    </xf>
    <xf numFmtId="49" fontId="29" fillId="4" borderId="5" xfId="26" applyNumberFormat="1" applyFont="1" applyFill="1" applyBorder="1" applyAlignment="1" applyProtection="1">
      <alignment horizontal="left" vertical="top" wrapText="1"/>
      <protection locked="0"/>
    </xf>
    <xf numFmtId="49" fontId="29" fillId="4" borderId="6" xfId="26" applyNumberFormat="1" applyFont="1" applyFill="1" applyBorder="1" applyAlignment="1" applyProtection="1">
      <alignment horizontal="left" vertical="top" wrapText="1"/>
      <protection locked="0"/>
    </xf>
    <xf numFmtId="49" fontId="29" fillId="4" borderId="7" xfId="26" applyNumberFormat="1" applyFont="1" applyFill="1" applyBorder="1" applyAlignment="1" applyProtection="1">
      <alignment horizontal="left" vertical="top" wrapText="1"/>
      <protection locked="0"/>
    </xf>
    <xf numFmtId="0" fontId="19" fillId="0" borderId="4" xfId="17" applyFont="1" applyFill="1" applyBorder="1" applyAlignment="1" applyProtection="1">
      <alignment horizontal="right" vertical="center"/>
      <protection locked="0"/>
    </xf>
    <xf numFmtId="0" fontId="19" fillId="4" borderId="4" xfId="17" applyFont="1" applyFill="1" applyBorder="1" applyAlignment="1" applyProtection="1">
      <alignment horizontal="center" vertical="center" wrapText="1"/>
      <protection locked="0"/>
    </xf>
    <xf numFmtId="0" fontId="20" fillId="4" borderId="4" xfId="17" applyFont="1" applyFill="1" applyBorder="1" applyAlignment="1" applyProtection="1">
      <alignment horizontal="center" vertical="center" wrapText="1"/>
      <protection locked="0"/>
    </xf>
    <xf numFmtId="4" fontId="10" fillId="8" borderId="2" xfId="0" applyFont="1" applyFill="1" applyBorder="1" applyAlignment="1" applyProtection="1">
      <alignment wrapText="1"/>
      <protection locked="0"/>
    </xf>
    <xf numFmtId="4" fontId="0" fillId="0" borderId="2" xfId="0" applyBorder="1" applyAlignment="1" applyProtection="1">
      <protection locked="0"/>
    </xf>
    <xf numFmtId="49" fontId="9" fillId="0" borderId="5" xfId="24" applyNumberFormat="1" applyFont="1" applyFill="1" applyBorder="1" applyAlignment="1" applyProtection="1">
      <alignment horizontal="left" vertical="top" wrapText="1"/>
      <protection locked="0"/>
    </xf>
    <xf numFmtId="49" fontId="9" fillId="0" borderId="7" xfId="24" applyNumberFormat="1" applyFont="1" applyFill="1" applyBorder="1" applyAlignment="1" applyProtection="1">
      <alignment horizontal="left" vertical="top" wrapText="1"/>
      <protection locked="0"/>
    </xf>
    <xf numFmtId="49" fontId="11" fillId="0" borderId="4" xfId="17" applyNumberFormat="1" applyFont="1" applyBorder="1" applyAlignment="1" applyProtection="1">
      <alignment horizontal="left"/>
      <protection locked="0"/>
    </xf>
    <xf numFmtId="0" fontId="11" fillId="0" borderId="4" xfId="17" applyFont="1" applyBorder="1" applyAlignment="1" applyProtection="1">
      <alignment horizontal="left"/>
      <protection locked="0"/>
    </xf>
    <xf numFmtId="4" fontId="11" fillId="4" borderId="4" xfId="0" applyFont="1" applyFill="1" applyBorder="1" applyAlignment="1" applyProtection="1">
      <alignment horizontal="center" wrapText="1"/>
      <protection locked="0"/>
    </xf>
    <xf numFmtId="4" fontId="11" fillId="4" borderId="4" xfId="0" applyFont="1" applyFill="1" applyBorder="1" applyAlignment="1" applyProtection="1">
      <alignment horizontal="center"/>
      <protection locked="0"/>
    </xf>
    <xf numFmtId="4" fontId="10" fillId="8" borderId="0" xfId="0" applyFont="1" applyFill="1" applyBorder="1" applyAlignment="1" applyProtection="1">
      <alignment wrapText="1"/>
      <protection locked="0"/>
    </xf>
    <xf numFmtId="4" fontId="0" fillId="0" borderId="0" xfId="0" applyBorder="1" applyAlignment="1" applyProtection="1">
      <alignment wrapText="1"/>
      <protection locked="0"/>
    </xf>
    <xf numFmtId="4" fontId="11" fillId="0" borderId="5" xfId="0" applyFont="1" applyBorder="1" applyAlignment="1" applyProtection="1">
      <alignment horizontal="right" wrapText="1"/>
      <protection locked="0"/>
    </xf>
    <xf numFmtId="4" fontId="11" fillId="0" borderId="7" xfId="0" applyFont="1" applyBorder="1" applyAlignment="1" applyProtection="1">
      <alignment horizontal="right" wrapText="1"/>
      <protection locked="0"/>
    </xf>
    <xf numFmtId="4" fontId="9" fillId="0" borderId="5" xfId="31" applyFont="1" applyFill="1" applyBorder="1" applyAlignment="1" applyProtection="1">
      <alignment horizontal="left" vertical="top" wrapText="1"/>
      <protection locked="0"/>
    </xf>
    <xf numFmtId="4" fontId="9" fillId="0" borderId="7" xfId="31" applyFont="1" applyFill="1" applyBorder="1" applyAlignment="1" applyProtection="1">
      <alignment horizontal="left" vertical="top" wrapText="1"/>
      <protection locked="0"/>
    </xf>
    <xf numFmtId="0" fontId="11" fillId="0" borderId="4" xfId="17" applyFont="1" applyBorder="1" applyAlignment="1" applyProtection="1">
      <alignment horizontal="left" wrapText="1"/>
      <protection locked="0"/>
    </xf>
    <xf numFmtId="4" fontId="9" fillId="0" borderId="4" xfId="0" applyFont="1" applyBorder="1" applyAlignment="1" applyProtection="1">
      <alignment wrapText="1"/>
      <protection locked="0"/>
    </xf>
    <xf numFmtId="4" fontId="9" fillId="4" borderId="4" xfId="0" applyFont="1" applyFill="1" applyBorder="1" applyAlignment="1" applyProtection="1">
      <alignment wrapText="1"/>
      <protection locked="0"/>
    </xf>
    <xf numFmtId="4" fontId="9" fillId="8" borderId="0" xfId="0" applyFont="1" applyFill="1" applyBorder="1" applyAlignment="1" applyProtection="1">
      <alignment wrapText="1"/>
      <protection locked="0"/>
    </xf>
    <xf numFmtId="4" fontId="9" fillId="0" borderId="0" xfId="0" applyFont="1" applyAlignment="1" applyProtection="1">
      <alignment wrapText="1"/>
      <protection locked="0"/>
    </xf>
    <xf numFmtId="4" fontId="9" fillId="17" borderId="2" xfId="0" applyFont="1" applyFill="1" applyBorder="1" applyAlignment="1" applyProtection="1">
      <alignment horizontal="left" vertical="top" wrapText="1"/>
      <protection locked="0"/>
    </xf>
    <xf numFmtId="4" fontId="11" fillId="0" borderId="6" xfId="0" applyFont="1" applyBorder="1" applyAlignment="1" applyProtection="1">
      <alignment horizontal="right" wrapText="1"/>
      <protection locked="0"/>
    </xf>
    <xf numFmtId="4" fontId="9" fillId="0" borderId="6" xfId="31" applyFont="1" applyFill="1" applyBorder="1" applyAlignment="1" applyProtection="1">
      <alignment horizontal="left" vertical="top" wrapText="1"/>
      <protection locked="0"/>
    </xf>
    <xf numFmtId="4" fontId="9" fillId="0" borderId="5" xfId="0" applyFont="1" applyBorder="1" applyAlignment="1" applyProtection="1">
      <alignment horizontal="left" vertical="top" wrapText="1"/>
      <protection locked="0"/>
    </xf>
    <xf numFmtId="4" fontId="9" fillId="0" borderId="6" xfId="0" applyFont="1" applyBorder="1" applyAlignment="1" applyProtection="1">
      <alignment horizontal="left" vertical="top" wrapText="1"/>
      <protection locked="0"/>
    </xf>
    <xf numFmtId="4" fontId="9" fillId="0" borderId="7" xfId="0" applyFont="1" applyBorder="1" applyAlignment="1" applyProtection="1">
      <alignment horizontal="left" vertical="top" wrapText="1"/>
      <protection locked="0"/>
    </xf>
    <xf numFmtId="4" fontId="11" fillId="0" borderId="5" xfId="0" applyFont="1" applyBorder="1" applyAlignment="1" applyProtection="1">
      <alignment horizontal="right"/>
      <protection locked="0"/>
    </xf>
    <xf numFmtId="4" fontId="11" fillId="0" borderId="6" xfId="0" applyFont="1" applyBorder="1" applyAlignment="1" applyProtection="1">
      <alignment horizontal="right"/>
      <protection locked="0"/>
    </xf>
    <xf numFmtId="4" fontId="11" fillId="0" borderId="7" xfId="0" applyFont="1" applyBorder="1" applyAlignment="1" applyProtection="1">
      <alignment horizontal="right"/>
      <protection locked="0"/>
    </xf>
    <xf numFmtId="4" fontId="11" fillId="4" borderId="5" xfId="0" applyFont="1" applyFill="1" applyBorder="1" applyAlignment="1" applyProtection="1">
      <alignment horizontal="center"/>
      <protection locked="0"/>
    </xf>
    <xf numFmtId="4" fontId="11" fillId="4" borderId="6" xfId="0" applyFont="1" applyFill="1" applyBorder="1" applyAlignment="1" applyProtection="1">
      <alignment horizontal="center"/>
      <protection locked="0"/>
    </xf>
    <xf numFmtId="4" fontId="11" fillId="4" borderId="7" xfId="0" applyFont="1" applyFill="1" applyBorder="1" applyAlignment="1" applyProtection="1">
      <alignment horizontal="center"/>
      <protection locked="0"/>
    </xf>
    <xf numFmtId="4" fontId="9" fillId="17" borderId="2" xfId="0" applyFont="1" applyFill="1" applyBorder="1" applyAlignment="1" applyProtection="1">
      <alignment horizontal="left" wrapText="1"/>
      <protection locked="0"/>
    </xf>
    <xf numFmtId="0" fontId="9" fillId="8" borderId="0" xfId="17" applyFont="1" applyFill="1" applyBorder="1" applyAlignment="1">
      <alignment horizontal="left" wrapText="1"/>
    </xf>
    <xf numFmtId="4" fontId="0" fillId="8" borderId="0" xfId="0" applyFill="1" applyBorder="1" applyAlignment="1">
      <alignment wrapText="1"/>
    </xf>
    <xf numFmtId="49" fontId="11" fillId="0" borderId="4" xfId="17" applyNumberFormat="1" applyFont="1" applyFill="1" applyBorder="1" applyAlignment="1">
      <alignment horizontal="left" vertical="center" wrapText="1"/>
    </xf>
    <xf numFmtId="0" fontId="11" fillId="0" borderId="4" xfId="17" applyFont="1" applyFill="1" applyBorder="1" applyAlignment="1">
      <alignment horizontal="left" vertical="center" wrapText="1"/>
    </xf>
    <xf numFmtId="164" fontId="11" fillId="0" borderId="4" xfId="17" applyNumberFormat="1" applyFont="1" applyFill="1" applyBorder="1" applyAlignment="1">
      <alignment horizontal="right" vertical="center" wrapText="1"/>
    </xf>
    <xf numFmtId="164" fontId="9" fillId="0" borderId="4" xfId="17" applyNumberFormat="1" applyFont="1" applyFill="1" applyBorder="1" applyAlignment="1">
      <alignment vertical="center" wrapText="1"/>
    </xf>
    <xf numFmtId="164" fontId="31" fillId="16" borderId="5" xfId="0" applyNumberFormat="1" applyFont="1" applyFill="1" applyBorder="1" applyAlignment="1">
      <alignment horizontal="center" vertical="top" wrapText="1"/>
    </xf>
    <xf numFmtId="164" fontId="31" fillId="16" borderId="6" xfId="0" applyNumberFormat="1" applyFont="1" applyFill="1" applyBorder="1" applyAlignment="1">
      <alignment horizontal="center" vertical="top" wrapText="1"/>
    </xf>
    <xf numFmtId="164" fontId="31" fillId="16" borderId="7" xfId="0" applyNumberFormat="1" applyFont="1" applyFill="1" applyBorder="1" applyAlignment="1">
      <alignment horizontal="center" vertical="top" wrapText="1"/>
    </xf>
    <xf numFmtId="164" fontId="9" fillId="0" borderId="5" xfId="17" applyNumberFormat="1" applyFont="1" applyFill="1" applyBorder="1" applyAlignment="1">
      <alignment horizontal="center" vertical="center" wrapText="1"/>
    </xf>
    <xf numFmtId="164" fontId="9" fillId="0" borderId="6" xfId="17" applyNumberFormat="1" applyFont="1" applyFill="1" applyBorder="1" applyAlignment="1">
      <alignment horizontal="center" vertical="center" wrapText="1"/>
    </xf>
    <xf numFmtId="4" fontId="11" fillId="5" borderId="4" xfId="0" applyFont="1" applyFill="1" applyBorder="1" applyAlignment="1" applyProtection="1">
      <alignment horizontal="center"/>
      <protection locked="0"/>
    </xf>
    <xf numFmtId="4" fontId="0" fillId="0" borderId="2" xfId="0" applyBorder="1" applyAlignment="1" applyProtection="1">
      <alignment wrapText="1"/>
      <protection locked="0"/>
    </xf>
    <xf numFmtId="0" fontId="9" fillId="8" borderId="0" xfId="17" applyFont="1" applyFill="1" applyBorder="1" applyAlignment="1" applyProtection="1">
      <alignment horizontal="left" wrapText="1"/>
      <protection locked="0"/>
    </xf>
    <xf numFmtId="4" fontId="0" fillId="8" borderId="0" xfId="0" applyFill="1" applyBorder="1" applyAlignment="1" applyProtection="1">
      <alignment wrapText="1"/>
      <protection locked="0"/>
    </xf>
    <xf numFmtId="0" fontId="39" fillId="4" borderId="4" xfId="17" applyFont="1" applyFill="1" applyBorder="1" applyAlignment="1" applyProtection="1">
      <alignment horizontal="center" wrapText="1"/>
      <protection locked="0"/>
    </xf>
    <xf numFmtId="164" fontId="11" fillId="0" borderId="4" xfId="17" applyNumberFormat="1" applyFont="1" applyFill="1" applyBorder="1" applyAlignment="1" applyProtection="1">
      <alignment horizontal="right" vertical="center" wrapText="1"/>
      <protection locked="0"/>
    </xf>
    <xf numFmtId="164" fontId="9" fillId="0" borderId="4" xfId="17" applyNumberFormat="1" applyFont="1" applyFill="1" applyBorder="1" applyAlignment="1" applyProtection="1">
      <alignment vertical="center" wrapText="1"/>
      <protection locked="0"/>
    </xf>
    <xf numFmtId="0" fontId="9" fillId="0" borderId="5" xfId="17" applyFont="1" applyBorder="1" applyAlignment="1">
      <alignment vertical="center" wrapText="1"/>
    </xf>
    <xf numFmtId="0" fontId="1" fillId="0" borderId="7" xfId="32" applyBorder="1" applyAlignment="1">
      <alignment vertical="center" wrapText="1"/>
    </xf>
    <xf numFmtId="0" fontId="9" fillId="0" borderId="5" xfId="17" applyFont="1" applyBorder="1" applyAlignment="1">
      <alignment horizontal="left" vertical="center" wrapText="1"/>
    </xf>
    <xf numFmtId="0" fontId="9" fillId="0" borderId="7" xfId="17" applyFont="1" applyBorder="1" applyAlignment="1">
      <alignment horizontal="left" vertical="center" wrapText="1"/>
    </xf>
    <xf numFmtId="0" fontId="11" fillId="0" borderId="9" xfId="17" applyFont="1" applyBorder="1" applyAlignment="1">
      <alignment horizontal="right" vertical="center"/>
    </xf>
    <xf numFmtId="0" fontId="11" fillId="0" borderId="14" xfId="17" applyFont="1" applyBorder="1" applyAlignment="1">
      <alignment horizontal="right" vertical="center"/>
    </xf>
    <xf numFmtId="0" fontId="11" fillId="0" borderId="10" xfId="17" applyFont="1" applyBorder="1" applyAlignment="1">
      <alignment horizontal="right" vertical="center"/>
    </xf>
    <xf numFmtId="0" fontId="11" fillId="4" borderId="5" xfId="17" applyFont="1" applyFill="1" applyBorder="1" applyAlignment="1">
      <alignment horizontal="center" vertical="center"/>
    </xf>
    <xf numFmtId="0" fontId="1" fillId="0" borderId="7" xfId="32" applyBorder="1" applyAlignment="1">
      <alignment horizontal="center" vertical="center"/>
    </xf>
    <xf numFmtId="0" fontId="11" fillId="4" borderId="2" xfId="17" applyFont="1" applyFill="1" applyBorder="1" applyAlignment="1">
      <alignment horizontal="center"/>
    </xf>
    <xf numFmtId="0" fontId="29" fillId="13" borderId="5" xfId="17" applyFont="1" applyFill="1" applyBorder="1" applyAlignment="1">
      <alignment horizontal="left" vertical="top" wrapText="1"/>
    </xf>
    <xf numFmtId="0" fontId="29" fillId="13" borderId="7" xfId="17" applyFont="1" applyFill="1" applyBorder="1" applyAlignment="1">
      <alignment horizontal="left" vertical="top" wrapText="1"/>
    </xf>
    <xf numFmtId="0" fontId="19" fillId="4" borderId="4" xfId="26" applyFont="1" applyFill="1" applyBorder="1" applyAlignment="1" applyProtection="1">
      <alignment horizontal="center" wrapText="1"/>
      <protection locked="0"/>
    </xf>
    <xf numFmtId="0" fontId="19" fillId="4" borderId="4" xfId="26" applyFont="1" applyFill="1" applyBorder="1" applyAlignment="1" applyProtection="1">
      <alignment horizontal="center"/>
      <protection locked="0"/>
    </xf>
    <xf numFmtId="0" fontId="11" fillId="4" borderId="3" xfId="26" applyFont="1" applyFill="1" applyBorder="1" applyAlignment="1" applyProtection="1">
      <alignment horizontal="center" vertical="center" wrapText="1"/>
      <protection locked="0"/>
    </xf>
    <xf numFmtId="0" fontId="11" fillId="4" borderId="8" xfId="26" applyFont="1" applyFill="1" applyBorder="1" applyAlignment="1" applyProtection="1">
      <alignment horizontal="center" vertical="center" wrapText="1"/>
      <protection locked="0"/>
    </xf>
    <xf numFmtId="0" fontId="9" fillId="0" borderId="4" xfId="26" applyFont="1" applyFill="1" applyBorder="1" applyAlignment="1">
      <alignment horizontal="left" vertical="center" wrapText="1"/>
    </xf>
    <xf numFmtId="0" fontId="9" fillId="8" borderId="2" xfId="26" applyFont="1" applyFill="1" applyBorder="1" applyAlignment="1" applyProtection="1">
      <alignment wrapText="1"/>
      <protection locked="0"/>
    </xf>
    <xf numFmtId="0" fontId="19" fillId="0" borderId="4" xfId="26" applyFont="1" applyFill="1" applyBorder="1" applyAlignment="1" applyProtection="1">
      <alignment vertical="center"/>
      <protection locked="0"/>
    </xf>
    <xf numFmtId="0" fontId="9" fillId="0" borderId="5" xfId="26" applyFont="1" applyFill="1" applyBorder="1" applyAlignment="1" applyProtection="1">
      <alignment horizontal="left" vertical="top" wrapText="1"/>
      <protection locked="0"/>
    </xf>
    <xf numFmtId="0" fontId="9" fillId="0" borderId="6" xfId="26" applyFont="1" applyFill="1" applyBorder="1" applyAlignment="1" applyProtection="1">
      <alignment horizontal="left" vertical="top" wrapText="1"/>
      <protection locked="0"/>
    </xf>
    <xf numFmtId="0" fontId="9" fillId="0" borderId="7" xfId="26" applyFont="1" applyFill="1" applyBorder="1" applyAlignment="1" applyProtection="1">
      <alignment horizontal="left" vertical="top" wrapText="1"/>
      <protection locked="0"/>
    </xf>
    <xf numFmtId="0" fontId="11" fillId="4" borderId="5" xfId="26" applyFont="1" applyFill="1" applyBorder="1" applyAlignment="1" applyProtection="1">
      <alignment horizontal="left" vertical="center" wrapText="1"/>
      <protection locked="0"/>
    </xf>
    <xf numFmtId="0" fontId="11" fillId="4" borderId="6" xfId="26" applyFont="1" applyFill="1" applyBorder="1" applyAlignment="1" applyProtection="1">
      <alignment horizontal="left" vertical="center" wrapText="1"/>
      <protection locked="0"/>
    </xf>
    <xf numFmtId="0" fontId="11" fillId="4" borderId="7" xfId="26" applyFont="1" applyFill="1" applyBorder="1" applyAlignment="1" applyProtection="1">
      <alignment horizontal="left" vertical="center" wrapText="1"/>
      <protection locked="0"/>
    </xf>
    <xf numFmtId="49" fontId="9" fillId="0" borderId="4" xfId="26" applyNumberFormat="1" applyFont="1" applyFill="1" applyBorder="1" applyAlignment="1" applyProtection="1">
      <alignment horizontal="left" vertical="top" wrapText="1"/>
      <protection locked="0"/>
    </xf>
    <xf numFmtId="49" fontId="9" fillId="0" borderId="4" xfId="26" applyNumberFormat="1" applyFont="1" applyFill="1" applyBorder="1" applyAlignment="1" applyProtection="1">
      <alignment horizontal="center" vertical="top" wrapText="1"/>
      <protection locked="0"/>
    </xf>
    <xf numFmtId="42" fontId="11" fillId="4" borderId="3" xfId="17" applyNumberFormat="1" applyFont="1" applyFill="1" applyBorder="1" applyAlignment="1" applyProtection="1">
      <alignment horizontal="center" vertical="center" wrapText="1"/>
      <protection locked="0"/>
    </xf>
    <xf numFmtId="42" fontId="11" fillId="4" borderId="8" xfId="17" applyNumberFormat="1" applyFont="1" applyFill="1" applyBorder="1" applyAlignment="1" applyProtection="1">
      <alignment horizontal="center" vertical="center" wrapText="1"/>
      <protection locked="0"/>
    </xf>
    <xf numFmtId="49" fontId="9" fillId="0" borderId="5" xfId="26" applyNumberFormat="1" applyFont="1" applyFill="1" applyBorder="1" applyAlignment="1" applyProtection="1">
      <alignment horizontal="left" vertical="top" wrapText="1"/>
      <protection locked="0"/>
    </xf>
    <xf numFmtId="49" fontId="9" fillId="0" borderId="7" xfId="26" applyNumberFormat="1" applyFont="1" applyFill="1" applyBorder="1" applyAlignment="1" applyProtection="1">
      <alignment horizontal="left" vertical="top" wrapText="1"/>
      <protection locked="0"/>
    </xf>
    <xf numFmtId="49" fontId="29" fillId="13" borderId="5" xfId="26" applyNumberFormat="1" applyFont="1" applyFill="1" applyBorder="1" applyAlignment="1" applyProtection="1">
      <alignment horizontal="left" vertical="center" wrapText="1"/>
      <protection locked="0"/>
    </xf>
    <xf numFmtId="49" fontId="29" fillId="13" borderId="7" xfId="26" applyNumberFormat="1" applyFont="1" applyFill="1" applyBorder="1" applyAlignment="1" applyProtection="1">
      <alignment horizontal="left" vertical="center" wrapText="1"/>
      <protection locked="0"/>
    </xf>
    <xf numFmtId="0" fontId="11" fillId="4" borderId="5" xfId="26" applyFont="1" applyFill="1" applyBorder="1" applyAlignment="1">
      <alignment horizontal="left" vertical="center" wrapText="1"/>
    </xf>
    <xf numFmtId="0" fontId="11" fillId="4" borderId="6" xfId="26" applyFont="1" applyFill="1" applyBorder="1" applyAlignment="1">
      <alignment horizontal="left" vertical="center" wrapText="1"/>
    </xf>
    <xf numFmtId="0" fontId="11" fillId="4" borderId="7" xfId="26" applyFont="1" applyFill="1" applyBorder="1" applyAlignment="1">
      <alignment horizontal="left" vertical="center" wrapText="1"/>
    </xf>
    <xf numFmtId="0" fontId="20" fillId="0" borderId="5" xfId="26" applyFont="1" applyFill="1" applyBorder="1" applyAlignment="1" applyProtection="1">
      <alignment horizontal="left" vertical="center" wrapText="1"/>
      <protection locked="0"/>
    </xf>
    <xf numFmtId="0" fontId="20" fillId="0" borderId="6" xfId="26" applyFont="1" applyFill="1" applyBorder="1" applyAlignment="1" applyProtection="1">
      <alignment horizontal="left" vertical="center" wrapText="1"/>
      <protection locked="0"/>
    </xf>
    <xf numFmtId="0" fontId="20" fillId="0" borderId="7" xfId="26" applyFont="1" applyFill="1" applyBorder="1" applyAlignment="1" applyProtection="1">
      <alignment horizontal="left" vertical="center" wrapText="1"/>
      <protection locked="0"/>
    </xf>
    <xf numFmtId="0" fontId="19" fillId="0" borderId="4" xfId="26" applyFont="1" applyFill="1" applyBorder="1" applyAlignment="1">
      <alignment horizontal="right" vertical="center"/>
    </xf>
    <xf numFmtId="0" fontId="9" fillId="0" borderId="0" xfId="26" applyFont="1" applyFill="1" applyBorder="1" applyAlignment="1" applyProtection="1">
      <alignment horizontal="center"/>
      <protection locked="0"/>
    </xf>
    <xf numFmtId="0" fontId="29" fillId="13" borderId="5" xfId="26" applyFont="1" applyFill="1" applyBorder="1" applyAlignment="1" applyProtection="1">
      <alignment horizontal="left" vertical="center" wrapText="1"/>
      <protection locked="0"/>
    </xf>
    <xf numFmtId="0" fontId="29" fillId="13" borderId="6" xfId="26" applyFont="1" applyFill="1" applyBorder="1" applyAlignment="1" applyProtection="1">
      <alignment horizontal="left" vertical="center" wrapText="1"/>
      <protection locked="0"/>
    </xf>
    <xf numFmtId="0" fontId="29" fillId="13" borderId="7" xfId="26" applyFont="1" applyFill="1" applyBorder="1" applyAlignment="1" applyProtection="1">
      <alignment horizontal="left" vertical="center" wrapText="1"/>
      <protection locked="0"/>
    </xf>
    <xf numFmtId="0" fontId="11" fillId="4" borderId="13" xfId="17" applyFont="1" applyFill="1" applyBorder="1" applyAlignment="1">
      <alignment horizontal="center" wrapText="1"/>
    </xf>
  </cellXfs>
  <cellStyles count="34">
    <cellStyle name="Comma 2" xfId="20"/>
    <cellStyle name="Currency" xfId="1" builtinId="4"/>
    <cellStyle name="Currency 2" xfId="2"/>
    <cellStyle name="Currency 3" xfId="18"/>
    <cellStyle name="Currency 4" xfId="27"/>
    <cellStyle name="Currency 5" xfId="29"/>
    <cellStyle name="Grey" xfId="3"/>
    <cellStyle name="Hyperlink 2" xfId="21"/>
    <cellStyle name="Input [yellow]" xfId="4"/>
    <cellStyle name="Normal" xfId="0" builtinId="0"/>
    <cellStyle name="Normal - Style1" xfId="5"/>
    <cellStyle name="Normal - Style2" xfId="6"/>
    <cellStyle name="Normal - Style3" xfId="7"/>
    <cellStyle name="Normal - Style4" xfId="8"/>
    <cellStyle name="Normal - Style5" xfId="9"/>
    <cellStyle name="Normal - Style6" xfId="10"/>
    <cellStyle name="Normal - Style7" xfId="11"/>
    <cellStyle name="Normal - Style8" xfId="12"/>
    <cellStyle name="Normal 2" xfId="13"/>
    <cellStyle name="Normal 2 2" xfId="22"/>
    <cellStyle name="Normal 2 3" xfId="23"/>
    <cellStyle name="Normal 2 4" xfId="26"/>
    <cellStyle name="Normal 3" xfId="16"/>
    <cellStyle name="Normal 3 2" xfId="17"/>
    <cellStyle name="Normal 4" xfId="24"/>
    <cellStyle name="Normal 5" xfId="25"/>
    <cellStyle name="Normal 6" xfId="32"/>
    <cellStyle name="Normal 9" xfId="31"/>
    <cellStyle name="Percent" xfId="33" builtinId="5"/>
    <cellStyle name="Percent [2]" xfId="14"/>
    <cellStyle name="Percent 2" xfId="19"/>
    <cellStyle name="Percent 3" xfId="28"/>
    <cellStyle name="Percent 4" xfId="30"/>
    <cellStyle name="weekly" xfId="15"/>
  </cellStyles>
  <dxfs count="0"/>
  <tableStyles count="0" defaultTableStyle="TableStyleMedium9" defaultPivotStyle="PivotStyleLight16"/>
  <colors>
    <mruColors>
      <color rgb="FFCCFFFF"/>
      <color rgb="FF5F5F5F"/>
      <color rgb="FFFFCCCC"/>
      <color rgb="FF0033CC"/>
      <color rgb="FFFFF5D7"/>
      <color rgb="FFFFFFCC"/>
      <color rgb="FFFFF1C9"/>
      <color rgb="FF4D4D4D"/>
      <color rgb="FFF888EB"/>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381000</xdr:colOff>
      <xdr:row>42</xdr:row>
      <xdr:rowOff>95250</xdr:rowOff>
    </xdr:to>
    <xdr:grpSp>
      <xdr:nvGrpSpPr>
        <xdr:cNvPr id="8" name="Group 7"/>
        <xdr:cNvGrpSpPr/>
      </xdr:nvGrpSpPr>
      <xdr:grpSpPr>
        <a:xfrm>
          <a:off x="0" y="0"/>
          <a:ext cx="7086600" cy="6896100"/>
          <a:chOff x="0" y="0"/>
          <a:chExt cx="7086600" cy="6896100"/>
        </a:xfrm>
      </xdr:grpSpPr>
      <xdr:sp macro="" textlink="">
        <xdr:nvSpPr>
          <xdr:cNvPr id="2" name="TextBox 1"/>
          <xdr:cNvSpPr txBox="1"/>
        </xdr:nvSpPr>
        <xdr:spPr>
          <a:xfrm>
            <a:off x="0" y="0"/>
            <a:ext cx="7086600" cy="6896100"/>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8415" marR="0" indent="-6350">
              <a:lnSpc>
                <a:spcPct val="102000"/>
              </a:lnSpc>
              <a:spcBef>
                <a:spcPts val="0"/>
              </a:spcBef>
              <a:spcAft>
                <a:spcPts val="0"/>
              </a:spcAft>
            </a:pPr>
            <a:r>
              <a:rPr lang="en-US" sz="1100" b="1">
                <a:solidFill>
                  <a:srgbClr val="000000"/>
                </a:solidFill>
                <a:effectLst/>
                <a:latin typeface="Calibri" panose="020F0502020204030204" pitchFamily="34" charset="0"/>
                <a:ea typeface="Garamond" panose="02020404030301010803" pitchFamily="18" charset="0"/>
                <a:cs typeface="Garamond" panose="02020404030301010803" pitchFamily="18" charset="0"/>
              </a:rPr>
              <a:t>GENERAL</a:t>
            </a:r>
            <a:r>
              <a:rPr lang="en-US" sz="1100" b="1" baseline="0">
                <a:solidFill>
                  <a:srgbClr val="000000"/>
                </a:solidFill>
                <a:effectLst/>
                <a:latin typeface="Calibri" panose="020F0502020204030204" pitchFamily="34" charset="0"/>
                <a:ea typeface="Garamond" panose="02020404030301010803" pitchFamily="18" charset="0"/>
                <a:cs typeface="Garamond" panose="02020404030301010803" pitchFamily="18" charset="0"/>
              </a:rPr>
              <a:t> INSTRUCTIONS</a:t>
            </a:r>
          </a:p>
          <a:p>
            <a:pPr marL="18415" marR="0" indent="-6350">
              <a:lnSpc>
                <a:spcPct val="102000"/>
              </a:lnSpc>
              <a:spcBef>
                <a:spcPts val="0"/>
              </a:spcBef>
              <a:spcAft>
                <a:spcPts val="0"/>
              </a:spcAft>
            </a:pPr>
            <a:r>
              <a:rPr lang="en-US" sz="1100">
                <a:solidFill>
                  <a:srgbClr val="000000"/>
                </a:solidFill>
                <a:effectLst/>
                <a:latin typeface="Calibri" panose="020F0502020204030204" pitchFamily="34" charset="0"/>
                <a:ea typeface="Garamond" panose="02020404030301010803" pitchFamily="18" charset="0"/>
                <a:cs typeface="Garamond" panose="02020404030301010803" pitchFamily="18" charset="0"/>
              </a:rPr>
              <a:t>Refer to RFA </a:t>
            </a:r>
            <a:r>
              <a:rPr lang="en-US" sz="1100" b="1">
                <a:solidFill>
                  <a:srgbClr val="000000"/>
                </a:solidFill>
                <a:effectLst/>
                <a:latin typeface="Calibri" panose="020F0502020204030204" pitchFamily="34" charset="0"/>
                <a:ea typeface="Garamond" panose="02020404030301010803" pitchFamily="18" charset="0"/>
                <a:cs typeface="Garamond" panose="02020404030301010803" pitchFamily="18" charset="0"/>
              </a:rPr>
              <a:t>SECTION 1.2: Funding </a:t>
            </a:r>
            <a:r>
              <a:rPr lang="en-US" sz="1100">
                <a:solidFill>
                  <a:srgbClr val="000000"/>
                </a:solidFill>
                <a:effectLst/>
                <a:latin typeface="Calibri" panose="020F0502020204030204" pitchFamily="34" charset="0"/>
                <a:ea typeface="Garamond" panose="02020404030301010803" pitchFamily="18" charset="0"/>
                <a:cs typeface="Garamond" panose="02020404030301010803" pitchFamily="18" charset="0"/>
              </a:rPr>
              <a:t>for funding details.</a:t>
            </a:r>
            <a:endParaRPr lang="en-US" sz="1100">
              <a:solidFill>
                <a:srgbClr val="000000"/>
              </a:solidFill>
              <a:effectLst/>
              <a:latin typeface="Garamond" panose="02020404030301010803" pitchFamily="18" charset="0"/>
              <a:ea typeface="Garamond" panose="02020404030301010803" pitchFamily="18" charset="0"/>
              <a:cs typeface="Garamond" panose="02020404030301010803" pitchFamily="18" charset="0"/>
            </a:endParaRPr>
          </a:p>
          <a:p>
            <a:pPr marL="18415" marR="0" indent="-6350">
              <a:lnSpc>
                <a:spcPct val="115000"/>
              </a:lnSpc>
              <a:spcBef>
                <a:spcPts val="0"/>
              </a:spcBef>
              <a:spcAft>
                <a:spcPts val="800"/>
              </a:spcAft>
            </a:pPr>
            <a:r>
              <a:rPr lang="en-US" sz="1100">
                <a:solidFill>
                  <a:srgbClr val="000000"/>
                </a:solidFill>
                <a:effectLst/>
                <a:latin typeface="Calibri" panose="020F0502020204030204" pitchFamily="34" charset="0"/>
                <a:ea typeface="Garamond" panose="02020404030301010803" pitchFamily="18" charset="0"/>
                <a:cs typeface="Garamond" panose="02020404030301010803" pitchFamily="18" charset="0"/>
              </a:rPr>
              <a:t>Applicants have flexibility to build project plans that reach locations and</a:t>
            </a:r>
            <a:r>
              <a:rPr lang="en-US" sz="1100" baseline="0">
                <a:solidFill>
                  <a:srgbClr val="000000"/>
                </a:solidFill>
                <a:effectLst/>
                <a:latin typeface="Calibri" panose="020F0502020204030204" pitchFamily="34" charset="0"/>
                <a:ea typeface="Garamond" panose="02020404030301010803" pitchFamily="18" charset="0"/>
                <a:cs typeface="Garamond" panose="02020404030301010803" pitchFamily="18" charset="0"/>
              </a:rPr>
              <a:t> audiences </a:t>
            </a:r>
            <a:r>
              <a:rPr lang="en-US" sz="1100">
                <a:solidFill>
                  <a:srgbClr val="000000"/>
                </a:solidFill>
                <a:effectLst/>
                <a:latin typeface="Calibri" panose="020F0502020204030204" pitchFamily="34" charset="0"/>
                <a:ea typeface="Garamond" panose="02020404030301010803" pitchFamily="18" charset="0"/>
                <a:cs typeface="Garamond" panose="02020404030301010803" pitchFamily="18" charset="0"/>
              </a:rPr>
              <a:t>within their sub-region. If an applicant plans</a:t>
            </a:r>
            <a:r>
              <a:rPr lang="en-US" sz="1100" baseline="0">
                <a:solidFill>
                  <a:srgbClr val="000000"/>
                </a:solidFill>
                <a:effectLst/>
                <a:latin typeface="Calibri" panose="020F0502020204030204" pitchFamily="34" charset="0"/>
                <a:ea typeface="Garamond" panose="02020404030301010803" pitchFamily="18" charset="0"/>
                <a:cs typeface="Garamond" panose="02020404030301010803" pitchFamily="18" charset="0"/>
              </a:rPr>
              <a:t> to reach more than one sub-region, an application and budget is required for each sub-region. </a:t>
            </a:r>
            <a:r>
              <a:rPr lang="en-US" sz="1100">
                <a:solidFill>
                  <a:srgbClr val="000000"/>
                </a:solidFill>
                <a:effectLst/>
                <a:latin typeface="Calibri" panose="020F0502020204030204" pitchFamily="34" charset="0"/>
                <a:ea typeface="Garamond" panose="02020404030301010803" pitchFamily="18" charset="0"/>
                <a:cs typeface="Garamond" panose="02020404030301010803" pitchFamily="18" charset="0"/>
              </a:rPr>
              <a:t>Applicants should also consult RFA </a:t>
            </a:r>
            <a:r>
              <a:rPr lang="en-US" sz="1100" b="1">
                <a:solidFill>
                  <a:srgbClr val="000000"/>
                </a:solidFill>
                <a:effectLst/>
                <a:latin typeface="Calibri" panose="020F0502020204030204" pitchFamily="34" charset="0"/>
                <a:ea typeface="Garamond" panose="02020404030301010803" pitchFamily="18" charset="0"/>
                <a:cs typeface="Garamond" panose="02020404030301010803" pitchFamily="18" charset="0"/>
              </a:rPr>
              <a:t>Appendix F: BUDGET GUIDANCE</a:t>
            </a:r>
            <a:r>
              <a:rPr lang="en-US" sz="1100">
                <a:solidFill>
                  <a:srgbClr val="000000"/>
                </a:solidFill>
                <a:effectLst/>
                <a:latin typeface="Calibri" panose="020F0502020204030204" pitchFamily="34" charset="0"/>
                <a:ea typeface="Garamond" panose="02020404030301010803" pitchFamily="18" charset="0"/>
                <a:cs typeface="Garamond" panose="02020404030301010803" pitchFamily="18" charset="0"/>
              </a:rPr>
              <a:t> for more detailed instructions on how to complete the Budget Workbook.</a:t>
            </a:r>
            <a:endParaRPr lang="en-US" sz="1100">
              <a:solidFill>
                <a:srgbClr val="000000"/>
              </a:solidFill>
              <a:effectLst/>
              <a:latin typeface="Garamond" panose="02020404030301010803" pitchFamily="18" charset="0"/>
              <a:ea typeface="Garamond" panose="02020404030301010803" pitchFamily="18" charset="0"/>
              <a:cs typeface="Garamond" panose="02020404030301010803" pitchFamily="18" charset="0"/>
            </a:endParaRPr>
          </a:p>
          <a:p>
            <a:pPr marL="18415" marR="0" indent="-6350">
              <a:lnSpc>
                <a:spcPct val="102000"/>
              </a:lnSpc>
              <a:spcBef>
                <a:spcPts val="0"/>
              </a:spcBef>
              <a:spcAft>
                <a:spcPts val="0"/>
              </a:spcAft>
            </a:pPr>
            <a:r>
              <a:rPr lang="en-US" sz="1100">
                <a:solidFill>
                  <a:srgbClr val="000000"/>
                </a:solidFill>
                <a:effectLst/>
                <a:latin typeface="Calibri" panose="020F0502020204030204" pitchFamily="34" charset="0"/>
                <a:ea typeface="Garamond" panose="02020404030301010803" pitchFamily="18" charset="0"/>
                <a:cs typeface="Garamond" panose="02020404030301010803" pitchFamily="18" charset="0"/>
              </a:rPr>
              <a:t> </a:t>
            </a:r>
            <a:endParaRPr lang="en-US" sz="1100">
              <a:solidFill>
                <a:srgbClr val="000000"/>
              </a:solidFill>
              <a:effectLst/>
              <a:latin typeface="Garamond" panose="02020404030301010803" pitchFamily="18" charset="0"/>
              <a:ea typeface="Garamond" panose="02020404030301010803" pitchFamily="18" charset="0"/>
              <a:cs typeface="Garamond" panose="02020404030301010803" pitchFamily="18" charset="0"/>
            </a:endParaRPr>
          </a:p>
          <a:p>
            <a:pPr marL="342900" marR="0" lvl="0" indent="-342900">
              <a:lnSpc>
                <a:spcPct val="102000"/>
              </a:lnSpc>
              <a:spcBef>
                <a:spcPts val="0"/>
              </a:spcBef>
              <a:spcAft>
                <a:spcPts val="0"/>
              </a:spcAft>
              <a:buClr>
                <a:srgbClr val="000000"/>
              </a:buClr>
              <a:buFont typeface="Symbol" panose="05050102010706020507" pitchFamily="18" charset="2"/>
              <a:buChar char=""/>
            </a:pP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Use the Budget Workbook (Excel Workbook) provided to prepare your budget</a:t>
            </a:r>
            <a:r>
              <a:rPr lang="en-US" sz="1100" b="1">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 </a:t>
            </a:r>
            <a:endParaRPr lang="en-US" sz="1100">
              <a:solidFill>
                <a:sysClr val="windowText" lastClr="000000"/>
              </a:solidFill>
              <a:effectLst/>
              <a:latin typeface="Garamond" panose="02020404030301010803" pitchFamily="18" charset="0"/>
              <a:ea typeface="Garamond" panose="02020404030301010803" pitchFamily="18" charset="0"/>
              <a:cs typeface="Garamond" panose="02020404030301010803" pitchFamily="18" charset="0"/>
            </a:endParaRPr>
          </a:p>
          <a:p>
            <a:pPr marL="342900" marR="0" lvl="0" indent="-342900">
              <a:lnSpc>
                <a:spcPct val="102000"/>
              </a:lnSpc>
              <a:spcBef>
                <a:spcPts val="0"/>
              </a:spcBef>
              <a:spcAft>
                <a:spcPts val="0"/>
              </a:spcAft>
              <a:buClr>
                <a:srgbClr val="000000"/>
              </a:buClr>
              <a:buFont typeface="Symbol" panose="05050102010706020507" pitchFamily="18" charset="2"/>
              <a:buChar char=""/>
            </a:pPr>
            <a:r>
              <a:rPr lang="en-US" sz="1100">
                <a:solidFill>
                  <a:srgbClr val="00B050"/>
                </a:solidFill>
                <a:effectLst/>
                <a:latin typeface="Calibri" panose="020F0502020204030204" pitchFamily="34" charset="0"/>
                <a:ea typeface="Garamond" panose="02020404030301010803" pitchFamily="18" charset="0"/>
                <a:cs typeface="Garamond" panose="02020404030301010803" pitchFamily="18" charset="0"/>
              </a:rPr>
              <a:t>Green-colored worksheet tabs </a:t>
            </a: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indicate main/primary worksheets. These worksheets often summarize information entered on supporting worksheet tabs. Supporting worksheet tabs are not colored. For example, </a:t>
            </a:r>
            <a:r>
              <a:rPr lang="en-US" sz="1100" i="1">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Travel Summary</a:t>
            </a: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 has a green-colored tab and is a main or primary worksheet. </a:t>
            </a:r>
            <a:r>
              <a:rPr lang="en-US" sz="1100" i="1">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Local Travel</a:t>
            </a: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 is a supporting worksheet, and is used to populate </a:t>
            </a:r>
            <a:r>
              <a:rPr lang="en-US" sz="1100" i="1">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Travel Summary</a:t>
            </a: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 fields. It doesn’t have a colored tab. Note: although the </a:t>
            </a:r>
            <a:r>
              <a:rPr lang="en-US" sz="1100" i="1">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Budget Summary</a:t>
            </a: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 tab is a main or primary worksheet, however it is </a:t>
            </a:r>
            <a:r>
              <a:rPr lang="en-US" sz="1100">
                <a:solidFill>
                  <a:schemeClr val="accent6"/>
                </a:solidFill>
                <a:effectLst/>
                <a:latin typeface="Calibri" panose="020F0502020204030204" pitchFamily="34" charset="0"/>
                <a:ea typeface="Garamond" panose="02020404030301010803" pitchFamily="18" charset="0"/>
                <a:cs typeface="Garamond" panose="02020404030301010803" pitchFamily="18" charset="0"/>
              </a:rPr>
              <a:t>colored Orange </a:t>
            </a: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to differentiate it from the green tabs, which populate or “feed” into the </a:t>
            </a:r>
            <a:r>
              <a:rPr lang="en-US" sz="1100" i="1">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Budget Summary</a:t>
            </a: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 tab.</a:t>
            </a:r>
            <a:endParaRPr lang="en-US" sz="1100">
              <a:solidFill>
                <a:sysClr val="windowText" lastClr="000000"/>
              </a:solidFill>
              <a:effectLst/>
              <a:latin typeface="Garamond" panose="02020404030301010803" pitchFamily="18" charset="0"/>
              <a:ea typeface="Garamond" panose="02020404030301010803" pitchFamily="18" charset="0"/>
              <a:cs typeface="Garamond" panose="02020404030301010803" pitchFamily="18" charset="0"/>
            </a:endParaRPr>
          </a:p>
          <a:p>
            <a:pPr marL="342900" marR="0" lvl="0" indent="-342900">
              <a:lnSpc>
                <a:spcPct val="102000"/>
              </a:lnSpc>
              <a:spcBef>
                <a:spcPts val="0"/>
              </a:spcBef>
              <a:spcAft>
                <a:spcPts val="0"/>
              </a:spcAft>
              <a:buClr>
                <a:srgbClr val="000000"/>
              </a:buClr>
              <a:buFont typeface="Symbol" panose="05050102010706020507" pitchFamily="18" charset="2"/>
              <a:buChar char=""/>
            </a:pP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Some worksheets and cells have formulas and will auto-calculate the correct totals for each cost. </a:t>
            </a:r>
            <a:r>
              <a:rPr lang="en-US" sz="1100">
                <a:solidFill>
                  <a:srgbClr val="0070C0"/>
                </a:solidFill>
                <a:effectLst/>
                <a:latin typeface="Calibri" panose="020F0502020204030204" pitchFamily="34" charset="0"/>
                <a:ea typeface="Garamond" panose="02020404030301010803" pitchFamily="18" charset="0"/>
                <a:cs typeface="Garamond" panose="02020404030301010803" pitchFamily="18" charset="0"/>
              </a:rPr>
              <a:t>Blue-colored cells </a:t>
            </a: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indicate cells that auto-calculate. These cells are usually locked so they cannot be changed. You do not need to enter anything in the locked cells. These sections are locked in order to prevent incorrect calculations and reduce errors. </a:t>
            </a:r>
            <a:endParaRPr lang="en-US" sz="1100">
              <a:solidFill>
                <a:sysClr val="windowText" lastClr="000000"/>
              </a:solidFill>
              <a:effectLst/>
              <a:latin typeface="Garamond" panose="02020404030301010803" pitchFamily="18" charset="0"/>
              <a:ea typeface="Garamond" panose="02020404030301010803" pitchFamily="18" charset="0"/>
              <a:cs typeface="Garamond" panose="02020404030301010803" pitchFamily="18" charset="0"/>
            </a:endParaRPr>
          </a:p>
          <a:p>
            <a:pPr marL="342900" marR="0" lvl="0" indent="-342900">
              <a:lnSpc>
                <a:spcPct val="102000"/>
              </a:lnSpc>
              <a:spcBef>
                <a:spcPts val="0"/>
              </a:spcBef>
              <a:spcAft>
                <a:spcPts val="0"/>
              </a:spcAft>
              <a:buClr>
                <a:srgbClr val="000000"/>
              </a:buClr>
              <a:buFont typeface="Symbol" panose="05050102010706020507" pitchFamily="18" charset="2"/>
              <a:buChar char=""/>
            </a:pP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The Budget Workbook includes suggested minimum (base) funding needed to support typical expenses (see RFA SECTION 1.2: Funding for more information). Itemized costs, using actual costs or estimates, should be added to the budget to support the specific project strategies.</a:t>
            </a:r>
            <a:endParaRPr lang="en-US" sz="1100">
              <a:solidFill>
                <a:sysClr val="windowText" lastClr="000000"/>
              </a:solidFill>
              <a:effectLst/>
              <a:latin typeface="Garamond" panose="02020404030301010803" pitchFamily="18" charset="0"/>
              <a:ea typeface="Garamond" panose="02020404030301010803" pitchFamily="18" charset="0"/>
              <a:cs typeface="Garamond" panose="02020404030301010803" pitchFamily="18" charset="0"/>
            </a:endParaRPr>
          </a:p>
          <a:p>
            <a:pPr marL="342900" marR="0" lvl="0" indent="-342900">
              <a:lnSpc>
                <a:spcPct val="102000"/>
              </a:lnSpc>
              <a:spcBef>
                <a:spcPts val="0"/>
              </a:spcBef>
              <a:spcAft>
                <a:spcPts val="0"/>
              </a:spcAft>
              <a:buClr>
                <a:srgbClr val="000000"/>
              </a:buClr>
              <a:buFont typeface="Symbol" panose="05050102010706020507" pitchFamily="18" charset="2"/>
              <a:buChar char=""/>
            </a:pPr>
            <a:r>
              <a:rPr lang="en-US" sz="1100" b="1">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Do not delete or hide</a:t>
            </a: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 worksheets (tabs) in the Budget Workbook.  If a worksheet does not pertain to your project work plan, enter “N/A” in the cells of the first line.  </a:t>
            </a:r>
            <a:endParaRPr lang="en-US" sz="1100">
              <a:solidFill>
                <a:sysClr val="windowText" lastClr="000000"/>
              </a:solidFill>
              <a:effectLst/>
              <a:latin typeface="Garamond" panose="02020404030301010803" pitchFamily="18" charset="0"/>
              <a:ea typeface="Garamond" panose="02020404030301010803" pitchFamily="18" charset="0"/>
              <a:cs typeface="Garamond" panose="02020404030301010803" pitchFamily="18" charset="0"/>
            </a:endParaRPr>
          </a:p>
          <a:p>
            <a:pPr marL="342900" marR="0" lvl="0" indent="-342900">
              <a:lnSpc>
                <a:spcPct val="102000"/>
              </a:lnSpc>
              <a:spcBef>
                <a:spcPts val="0"/>
              </a:spcBef>
              <a:spcAft>
                <a:spcPts val="0"/>
              </a:spcAft>
              <a:buClr>
                <a:srgbClr val="000000"/>
              </a:buClr>
              <a:buFont typeface="Symbol" panose="05050102010706020507" pitchFamily="18" charset="2"/>
              <a:buChar char=""/>
            </a:pP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Remember – this is a reimbursement program. You need to spend first and then bill actual costs to the program. During the fiscal year, adjustments can be made to approved budgets through budget amendments.</a:t>
            </a:r>
            <a:endParaRPr lang="en-US" sz="1100">
              <a:solidFill>
                <a:sysClr val="windowText" lastClr="000000"/>
              </a:solidFill>
              <a:effectLst/>
              <a:latin typeface="Garamond" panose="02020404030301010803" pitchFamily="18" charset="0"/>
              <a:ea typeface="Garamond" panose="02020404030301010803" pitchFamily="18" charset="0"/>
              <a:cs typeface="Garamond" panose="02020404030301010803" pitchFamily="18" charset="0"/>
            </a:endParaRPr>
          </a:p>
          <a:p>
            <a:pPr marL="342900" marR="0" lvl="0" indent="-342900">
              <a:lnSpc>
                <a:spcPct val="102000"/>
              </a:lnSpc>
              <a:spcBef>
                <a:spcPts val="0"/>
              </a:spcBef>
              <a:spcAft>
                <a:spcPts val="0"/>
              </a:spcAft>
              <a:buClr>
                <a:srgbClr val="000000"/>
              </a:buClr>
              <a:buFont typeface="Symbol" panose="05050102010706020507" pitchFamily="18" charset="2"/>
              <a:buChar char=""/>
            </a:pP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Costs must be reasonable, necessary, and allocable to be an allowable expense. </a:t>
            </a:r>
            <a:endParaRPr lang="en-US" sz="1100">
              <a:solidFill>
                <a:sysClr val="windowText" lastClr="000000"/>
              </a:solidFill>
              <a:effectLst/>
              <a:latin typeface="Garamond" panose="02020404030301010803" pitchFamily="18" charset="0"/>
              <a:ea typeface="Garamond" panose="02020404030301010803" pitchFamily="18" charset="0"/>
              <a:cs typeface="Garamond" panose="02020404030301010803" pitchFamily="18" charset="0"/>
            </a:endParaRPr>
          </a:p>
          <a:p>
            <a:pPr marL="342900" marR="0" lvl="0" indent="-342900">
              <a:lnSpc>
                <a:spcPct val="115000"/>
              </a:lnSpc>
              <a:spcBef>
                <a:spcPts val="0"/>
              </a:spcBef>
              <a:spcAft>
                <a:spcPts val="0"/>
              </a:spcAft>
              <a:buClr>
                <a:srgbClr val="000000"/>
              </a:buClr>
              <a:buFont typeface="Symbol" panose="05050102010706020507" pitchFamily="18" charset="2"/>
              <a:buChar char=""/>
            </a:pP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Show your math &amp; make sure it is correct.</a:t>
            </a:r>
            <a:endParaRPr lang="en-US" sz="1100">
              <a:solidFill>
                <a:sysClr val="windowText" lastClr="000000"/>
              </a:solidFill>
              <a:effectLst/>
              <a:latin typeface="Garamond" panose="02020404030301010803" pitchFamily="18" charset="0"/>
              <a:ea typeface="Garamond" panose="02020404030301010803" pitchFamily="18" charset="0"/>
              <a:cs typeface="Garamond" panose="02020404030301010803" pitchFamily="18" charset="0"/>
            </a:endParaRPr>
          </a:p>
          <a:p>
            <a:pPr marL="342900" marR="0" lvl="0" indent="-342900">
              <a:lnSpc>
                <a:spcPct val="115000"/>
              </a:lnSpc>
              <a:spcBef>
                <a:spcPts val="0"/>
              </a:spcBef>
              <a:spcAft>
                <a:spcPts val="0"/>
              </a:spcAft>
              <a:buClr>
                <a:srgbClr val="000000"/>
              </a:buClr>
              <a:buFont typeface="Symbol" panose="05050102010706020507" pitchFamily="18" charset="2"/>
              <a:buChar char=""/>
            </a:pP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Be able to support any costs listed with fiscal documentation.</a:t>
            </a:r>
            <a:endParaRPr lang="en-US" sz="1100">
              <a:solidFill>
                <a:sysClr val="windowText" lastClr="000000"/>
              </a:solidFill>
              <a:effectLst/>
              <a:latin typeface="Garamond" panose="02020404030301010803" pitchFamily="18" charset="0"/>
              <a:ea typeface="Garamond" panose="02020404030301010803" pitchFamily="18" charset="0"/>
              <a:cs typeface="Garamond" panose="02020404030301010803" pitchFamily="18" charset="0"/>
            </a:endParaRPr>
          </a:p>
          <a:p>
            <a:pPr marL="342900" marR="0" lvl="0" indent="-342900">
              <a:lnSpc>
                <a:spcPct val="115000"/>
              </a:lnSpc>
              <a:spcBef>
                <a:spcPts val="0"/>
              </a:spcBef>
              <a:spcAft>
                <a:spcPts val="800"/>
              </a:spcAft>
              <a:buClr>
                <a:srgbClr val="000000"/>
              </a:buClr>
              <a:buFont typeface="Symbol" panose="05050102010706020507" pitchFamily="18" charset="2"/>
              <a:buChar char=""/>
            </a:pPr>
            <a:r>
              <a:rPr lang="en-US" sz="1100">
                <a:solidFill>
                  <a:sysClr val="windowText" lastClr="000000"/>
                </a:solidFill>
                <a:effectLst/>
                <a:latin typeface="Calibri" panose="020F0502020204030204" pitchFamily="34" charset="0"/>
                <a:ea typeface="Garamond" panose="02020404030301010803" pitchFamily="18" charset="0"/>
                <a:cs typeface="Garamond" panose="02020404030301010803" pitchFamily="18" charset="0"/>
              </a:rPr>
              <a:t>Use the most current USDA SNAP-Ed Guidance for lists of allowable and unallowable costs.</a:t>
            </a:r>
            <a:endParaRPr lang="en-US" sz="1100">
              <a:solidFill>
                <a:sysClr val="windowText" lastClr="000000"/>
              </a:solidFill>
              <a:effectLst/>
              <a:latin typeface="Garamond" panose="02020404030301010803" pitchFamily="18" charset="0"/>
              <a:ea typeface="Garamond" panose="02020404030301010803" pitchFamily="18" charset="0"/>
              <a:cs typeface="Garamond" panose="02020404030301010803" pitchFamily="18" charset="0"/>
            </a:endParaRPr>
          </a:p>
          <a:p>
            <a:endParaRPr lang="en-US" sz="1100"/>
          </a:p>
          <a:p>
            <a:r>
              <a:rPr lang="en-US" sz="1200" b="1" u="sng">
                <a:solidFill>
                  <a:schemeClr val="accent2">
                    <a:lumMod val="75000"/>
                  </a:schemeClr>
                </a:solidFill>
              </a:rPr>
              <a:t>Excel Tip</a:t>
            </a:r>
            <a:r>
              <a:rPr lang="en-US" sz="1200"/>
              <a:t>: </a:t>
            </a:r>
            <a:r>
              <a:rPr lang="en-US" sz="1100"/>
              <a:t>To quickly view a</a:t>
            </a:r>
            <a:r>
              <a:rPr lang="en-US" sz="1100" baseline="0"/>
              <a:t> list of worksheets within this workbook without using the scrollbar, you can </a:t>
            </a:r>
            <a:r>
              <a:rPr lang="en-US" sz="1100" b="1" i="0">
                <a:solidFill>
                  <a:schemeClr val="dk1"/>
                </a:solidFill>
                <a:effectLst/>
                <a:latin typeface="+mn-lt"/>
                <a:ea typeface="+mn-ea"/>
                <a:cs typeface="+mn-cs"/>
              </a:rPr>
              <a:t>right-click</a:t>
            </a:r>
            <a:r>
              <a:rPr lang="en-US" sz="1100" b="0" i="0">
                <a:solidFill>
                  <a:schemeClr val="dk1"/>
                </a:solidFill>
                <a:effectLst/>
                <a:latin typeface="+mn-lt"/>
                <a:ea typeface="+mn-ea"/>
                <a:cs typeface="+mn-cs"/>
              </a:rPr>
              <a:t> the</a:t>
            </a:r>
            <a:r>
              <a:rPr lang="en-US" sz="1100" b="1" i="0">
                <a:solidFill>
                  <a:schemeClr val="dk1"/>
                </a:solidFill>
                <a:effectLst/>
                <a:latin typeface="+mn-lt"/>
                <a:ea typeface="+mn-ea"/>
                <a:cs typeface="+mn-cs"/>
              </a:rPr>
              <a:t> tab navigation buttons </a:t>
            </a:r>
            <a:r>
              <a:rPr lang="en-US" sz="1100" b="0" i="0">
                <a:solidFill>
                  <a:schemeClr val="dk1"/>
                </a:solidFill>
                <a:effectLst/>
                <a:latin typeface="+mn-lt"/>
                <a:ea typeface="+mn-ea"/>
                <a:cs typeface="+mn-cs"/>
              </a:rPr>
              <a:t>(                    ) located on the lower left-hand</a:t>
            </a:r>
            <a:r>
              <a:rPr lang="en-US" sz="1100" b="0" i="0" baseline="0">
                <a:solidFill>
                  <a:schemeClr val="dk1"/>
                </a:solidFill>
                <a:effectLst/>
                <a:latin typeface="+mn-lt"/>
                <a:ea typeface="+mn-ea"/>
                <a:cs typeface="+mn-cs"/>
              </a:rPr>
              <a:t> corner of the tab list</a:t>
            </a:r>
            <a:r>
              <a:rPr lang="en-US" sz="1100" b="0" i="0">
                <a:solidFill>
                  <a:schemeClr val="dk1"/>
                </a:solidFill>
                <a:effectLst/>
                <a:latin typeface="+mn-lt"/>
                <a:ea typeface="+mn-ea"/>
                <a:cs typeface="+mn-cs"/>
              </a:rPr>
              <a:t> to see a list of all visible sheets. Click</a:t>
            </a:r>
            <a:r>
              <a:rPr lang="en-US" sz="1100" b="0" i="0" baseline="0">
                <a:solidFill>
                  <a:schemeClr val="dk1"/>
                </a:solidFill>
                <a:effectLst/>
                <a:latin typeface="+mn-lt"/>
                <a:ea typeface="+mn-ea"/>
                <a:cs typeface="+mn-cs"/>
              </a:rPr>
              <a:t> on the sheet you want to view from menu that pops up and you will jump to that tab. </a:t>
            </a:r>
            <a:endParaRPr lang="en-US" sz="1100" b="0"/>
          </a:p>
        </xdr:txBody>
      </xdr:sp>
      <xdr:pic>
        <xdr:nvPicPr>
          <xdr:cNvPr id="4" name="Picture 3"/>
          <xdr:cNvPicPr>
            <a:picLocks noChangeAspect="1"/>
          </xdr:cNvPicPr>
        </xdr:nvPicPr>
        <xdr:blipFill>
          <a:blip xmlns:r="http://schemas.openxmlformats.org/officeDocument/2006/relationships" r:embed="rId1"/>
          <a:stretch>
            <a:fillRect/>
          </a:stretch>
        </xdr:blipFill>
        <xdr:spPr>
          <a:xfrm>
            <a:off x="1704975" y="5795684"/>
            <a:ext cx="581025" cy="183495"/>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428625</xdr:colOff>
      <xdr:row>2</xdr:row>
      <xdr:rowOff>19050</xdr:rowOff>
    </xdr:from>
    <xdr:to>
      <xdr:col>17</xdr:col>
      <xdr:colOff>381000</xdr:colOff>
      <xdr:row>6</xdr:row>
      <xdr:rowOff>161925</xdr:rowOff>
    </xdr:to>
    <xdr:sp macro="" textlink="">
      <xdr:nvSpPr>
        <xdr:cNvPr id="2" name="TextBox 1"/>
        <xdr:cNvSpPr txBox="1"/>
      </xdr:nvSpPr>
      <xdr:spPr>
        <a:xfrm>
          <a:off x="12706350" y="419100"/>
          <a:ext cx="5438775" cy="28003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QUICK</a:t>
          </a:r>
          <a:r>
            <a:rPr lang="en-US" sz="1100" b="1" baseline="0"/>
            <a:t> REMINDERS FOR ADMINISTRATIVE SHEET:</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1. This worksheet should only include administrative costs that are </a:t>
          </a:r>
          <a:r>
            <a:rPr lang="en-US" sz="1100" b="1" u="sng" baseline="0">
              <a:solidFill>
                <a:schemeClr val="dk1"/>
              </a:solidFill>
              <a:effectLst/>
              <a:latin typeface="+mn-lt"/>
              <a:ea typeface="+mn-ea"/>
              <a:cs typeface="+mn-cs"/>
            </a:rPr>
            <a:t>not</a:t>
          </a:r>
          <a:r>
            <a:rPr lang="en-US" sz="1100" b="0" baseline="0">
              <a:solidFill>
                <a:schemeClr val="dk1"/>
              </a:solidFill>
              <a:effectLst/>
              <a:latin typeface="+mn-lt"/>
              <a:ea typeface="+mn-ea"/>
              <a:cs typeface="+mn-cs"/>
            </a:rPr>
            <a:t> included elsehwere in the budget. </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2. </a:t>
          </a:r>
          <a:r>
            <a:rPr lang="en-US" sz="1100" b="1" baseline="0">
              <a:solidFill>
                <a:schemeClr val="dk1"/>
              </a:solidFill>
              <a:effectLst/>
              <a:latin typeface="+mn-lt"/>
              <a:ea typeface="+mn-ea"/>
              <a:cs typeface="+mn-cs"/>
            </a:rPr>
            <a:t>DO NOT </a:t>
          </a:r>
          <a:r>
            <a:rPr lang="en-US" sz="1100" b="0" baseline="0">
              <a:solidFill>
                <a:schemeClr val="dk1"/>
              </a:solidFill>
              <a:effectLst/>
              <a:latin typeface="+mn-lt"/>
              <a:ea typeface="+mn-ea"/>
              <a:cs typeface="+mn-cs"/>
            </a:rPr>
            <a:t>included administrative costs that are already included in your indirect cost plan or indirect rate. </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3. If any of your organization's administrative costs are provided using a pro-rate or allocation percentage, you can enter than % into column E and the Total costs for SNAP-Ed will autocalculate in column F. Total costs to SNAP-Ed = Total Administrative costs (column D) x  Pro-rate/Allocation for SNAP-Ed (column E). Enter 100% in column E if all administrative costs in a row will be charged to the SNAP-Ed grant. </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4. You can also enter the costs directly into Total SNAP-Ed Costs (column F) if needed. </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180975</xdr:colOff>
      <xdr:row>1</xdr:row>
      <xdr:rowOff>76199</xdr:rowOff>
    </xdr:from>
    <xdr:to>
      <xdr:col>20</xdr:col>
      <xdr:colOff>476250</xdr:colOff>
      <xdr:row>12</xdr:row>
      <xdr:rowOff>57150</xdr:rowOff>
    </xdr:to>
    <xdr:sp macro="" textlink="">
      <xdr:nvSpPr>
        <xdr:cNvPr id="2" name="TextBox 1"/>
        <xdr:cNvSpPr txBox="1"/>
      </xdr:nvSpPr>
      <xdr:spPr>
        <a:xfrm>
          <a:off x="11772900" y="276224"/>
          <a:ext cx="5438775" cy="372427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QUICK</a:t>
          </a:r>
          <a:r>
            <a:rPr lang="en-US" sz="1100" b="1" baseline="0"/>
            <a:t> REMINDERS FOR BUILDING/SPACE SHEET:</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1. This worksheet should only include building or space costs that are </a:t>
          </a:r>
          <a:r>
            <a:rPr lang="en-US" sz="1100" b="1" u="sng" baseline="0">
              <a:solidFill>
                <a:schemeClr val="dk1"/>
              </a:solidFill>
              <a:effectLst/>
              <a:latin typeface="+mn-lt"/>
              <a:ea typeface="+mn-ea"/>
              <a:cs typeface="+mn-cs"/>
            </a:rPr>
            <a:t>not</a:t>
          </a:r>
          <a:r>
            <a:rPr lang="en-US" sz="1100" b="0" baseline="0">
              <a:solidFill>
                <a:schemeClr val="dk1"/>
              </a:solidFill>
              <a:effectLst/>
              <a:latin typeface="+mn-lt"/>
              <a:ea typeface="+mn-ea"/>
              <a:cs typeface="+mn-cs"/>
            </a:rPr>
            <a:t> included elsehwere in the budget. </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2. </a:t>
          </a:r>
          <a:r>
            <a:rPr lang="en-US" sz="1100" b="1" baseline="0">
              <a:solidFill>
                <a:schemeClr val="dk1"/>
              </a:solidFill>
              <a:effectLst/>
              <a:latin typeface="+mn-lt"/>
              <a:ea typeface="+mn-ea"/>
              <a:cs typeface="+mn-cs"/>
            </a:rPr>
            <a:t>DO NOT </a:t>
          </a:r>
          <a:r>
            <a:rPr lang="en-US" sz="1100" b="0" baseline="0">
              <a:solidFill>
                <a:schemeClr val="dk1"/>
              </a:solidFill>
              <a:effectLst/>
              <a:latin typeface="+mn-lt"/>
              <a:ea typeface="+mn-ea"/>
              <a:cs typeface="+mn-cs"/>
            </a:rPr>
            <a:t>include building costs that are already included in your indirect cost plan or indirect rate. </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3. Make sure total building costs are </a:t>
          </a:r>
          <a:r>
            <a:rPr lang="en-US" sz="1100" b="1" u="sng" baseline="0">
              <a:solidFill>
                <a:schemeClr val="dk1"/>
              </a:solidFill>
              <a:effectLst/>
              <a:latin typeface="+mn-lt"/>
              <a:ea typeface="+mn-ea"/>
              <a:cs typeface="+mn-cs"/>
            </a:rPr>
            <a:t>ANNUAL</a:t>
          </a:r>
          <a:r>
            <a:rPr lang="en-US" sz="1100" b="0" baseline="0">
              <a:solidFill>
                <a:schemeClr val="dk1"/>
              </a:solidFill>
              <a:effectLst/>
              <a:latin typeface="+mn-lt"/>
              <a:ea typeface="+mn-ea"/>
              <a:cs typeface="+mn-cs"/>
            </a:rPr>
            <a:t> costs for the entire fiscal year.</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4. If you have an easily identifiable cost, like rent payment, use that amount to calculate annual building costs.</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5. You can use Option 1 </a:t>
          </a:r>
          <a:r>
            <a:rPr lang="en-US" sz="1100" b="0" u="sng" baseline="0">
              <a:solidFill>
                <a:schemeClr val="dk1"/>
              </a:solidFill>
              <a:effectLst/>
              <a:latin typeface="+mn-lt"/>
              <a:ea typeface="+mn-ea"/>
              <a:cs typeface="+mn-cs"/>
            </a:rPr>
            <a:t>OR</a:t>
          </a:r>
          <a:r>
            <a:rPr lang="en-US" sz="1100" b="0" baseline="0">
              <a:solidFill>
                <a:schemeClr val="dk1"/>
              </a:solidFill>
              <a:effectLst/>
              <a:latin typeface="+mn-lt"/>
              <a:ea typeface="+mn-ea"/>
              <a:cs typeface="+mn-cs"/>
            </a:rPr>
            <a:t> Option 2 to calculate total annual building costs. </a:t>
          </a:r>
        </a:p>
        <a:p>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6. You can also enter the costs directly into the SNAP Ed Building Cost per year column (column H) if needed. </a:t>
          </a:r>
          <a:endParaRPr lang="en-US">
            <a:effectLst/>
          </a:endParaRP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428625</xdr:colOff>
      <xdr:row>2</xdr:row>
      <xdr:rowOff>19049</xdr:rowOff>
    </xdr:from>
    <xdr:to>
      <xdr:col>15</xdr:col>
      <xdr:colOff>381000</xdr:colOff>
      <xdr:row>6</xdr:row>
      <xdr:rowOff>9525</xdr:rowOff>
    </xdr:to>
    <xdr:sp macro="" textlink="">
      <xdr:nvSpPr>
        <xdr:cNvPr id="2" name="TextBox 1"/>
        <xdr:cNvSpPr txBox="1"/>
      </xdr:nvSpPr>
      <xdr:spPr>
        <a:xfrm>
          <a:off x="10077450" y="419099"/>
          <a:ext cx="5438775" cy="224790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QUICK</a:t>
          </a:r>
          <a:r>
            <a:rPr lang="en-US" sz="1100" b="1" baseline="0"/>
            <a:t> REMINDERS FOR MAINTENANCE/REPAIR SHEET:</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1. This worksheet should only include maintenance or repair costs that are </a:t>
          </a:r>
          <a:r>
            <a:rPr lang="en-US" sz="1100" b="1" u="sng" baseline="0">
              <a:solidFill>
                <a:schemeClr val="dk1"/>
              </a:solidFill>
              <a:effectLst/>
              <a:latin typeface="+mn-lt"/>
              <a:ea typeface="+mn-ea"/>
              <a:cs typeface="+mn-cs"/>
            </a:rPr>
            <a:t>not</a:t>
          </a:r>
          <a:r>
            <a:rPr lang="en-US" sz="1100" b="0" baseline="0">
              <a:solidFill>
                <a:schemeClr val="dk1"/>
              </a:solidFill>
              <a:effectLst/>
              <a:latin typeface="+mn-lt"/>
              <a:ea typeface="+mn-ea"/>
              <a:cs typeface="+mn-cs"/>
            </a:rPr>
            <a:t> included elsehwere in the budget. </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2. </a:t>
          </a:r>
          <a:r>
            <a:rPr lang="en-US" sz="1100" b="1" baseline="0">
              <a:solidFill>
                <a:schemeClr val="dk1"/>
              </a:solidFill>
              <a:effectLst/>
              <a:latin typeface="+mn-lt"/>
              <a:ea typeface="+mn-ea"/>
              <a:cs typeface="+mn-cs"/>
            </a:rPr>
            <a:t>DO NOT </a:t>
          </a:r>
          <a:r>
            <a:rPr lang="en-US" sz="1100" b="0" baseline="0">
              <a:solidFill>
                <a:schemeClr val="dk1"/>
              </a:solidFill>
              <a:effectLst/>
              <a:latin typeface="+mn-lt"/>
              <a:ea typeface="+mn-ea"/>
              <a:cs typeface="+mn-cs"/>
            </a:rPr>
            <a:t>include maintenance or repair costs that are already included in your indirect cost plan or indirect rate. </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3. </a:t>
          </a:r>
          <a:r>
            <a:rPr lang="en-US" sz="1100" b="1" baseline="0">
              <a:solidFill>
                <a:schemeClr val="dk1"/>
              </a:solidFill>
              <a:effectLst/>
              <a:latin typeface="+mn-lt"/>
              <a:ea typeface="+mn-ea"/>
              <a:cs typeface="+mn-cs"/>
            </a:rPr>
            <a:t>DO NOT </a:t>
          </a:r>
          <a:r>
            <a:rPr lang="en-US" sz="1100" b="0" baseline="0">
              <a:solidFill>
                <a:schemeClr val="dk1"/>
              </a:solidFill>
              <a:effectLst/>
              <a:latin typeface="+mn-lt"/>
              <a:ea typeface="+mn-ea"/>
              <a:cs typeface="+mn-cs"/>
            </a:rPr>
            <a:t>include maintenance or repair costs that are already included in your building/space costs. </a:t>
          </a:r>
        </a:p>
        <a:p>
          <a:endParaRPr lang="en-US" sz="1100" b="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13</xdr:row>
      <xdr:rowOff>133350</xdr:rowOff>
    </xdr:from>
    <xdr:to>
      <xdr:col>0</xdr:col>
      <xdr:colOff>3585729</xdr:colOff>
      <xdr:row>14</xdr:row>
      <xdr:rowOff>114300</xdr:rowOff>
    </xdr:to>
    <xdr:sp macro="" textlink="">
      <xdr:nvSpPr>
        <xdr:cNvPr id="4" name="Right Arrow 3">
          <a:extLst>
            <a:ext uri="{FF2B5EF4-FFF2-40B4-BE49-F238E27FC236}">
              <a16:creationId xmlns:a16="http://schemas.microsoft.com/office/drawing/2014/main" xmlns="" id="{00000000-0008-0000-0000-000004000000}"/>
            </a:ext>
          </a:extLst>
        </xdr:cNvPr>
        <xdr:cNvSpPr/>
      </xdr:nvSpPr>
      <xdr:spPr bwMode="auto">
        <a:xfrm>
          <a:off x="1657350" y="4371975"/>
          <a:ext cx="1928379" cy="276225"/>
        </a:xfrm>
        <a:prstGeom prst="rightArrow">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en-US" sz="1100"/>
            <a:t>Enter indirect rate in boxes</a:t>
          </a:r>
          <a:endParaRPr lang="en-US" sz="1100" baseline="0"/>
        </a:p>
      </xdr:txBody>
    </xdr:sp>
    <xdr:clientData/>
  </xdr:twoCellAnchor>
  <xdr:twoCellAnchor>
    <xdr:from>
      <xdr:col>5</xdr:col>
      <xdr:colOff>340894</xdr:colOff>
      <xdr:row>0</xdr:row>
      <xdr:rowOff>170447</xdr:rowOff>
    </xdr:from>
    <xdr:to>
      <xdr:col>13</xdr:col>
      <xdr:colOff>310815</xdr:colOff>
      <xdr:row>10</xdr:row>
      <xdr:rowOff>30078</xdr:rowOff>
    </xdr:to>
    <xdr:sp macro="" textlink="">
      <xdr:nvSpPr>
        <xdr:cNvPr id="2" name="TextBox 1"/>
        <xdr:cNvSpPr txBox="1"/>
      </xdr:nvSpPr>
      <xdr:spPr>
        <a:xfrm>
          <a:off x="9555078" y="170447"/>
          <a:ext cx="5063290" cy="335881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QUICK</a:t>
          </a:r>
          <a:r>
            <a:rPr lang="en-US" sz="1100" b="1" baseline="0"/>
            <a:t> REMINDERS FOR THE BUDGET SUMMARY SHEET:</a:t>
          </a:r>
        </a:p>
        <a:p>
          <a:endParaRPr lang="en-US" sz="1100" b="1" baseline="0"/>
        </a:p>
        <a:p>
          <a:r>
            <a:rPr lang="en-US" sz="1100" b="0" baseline="0">
              <a:solidFill>
                <a:schemeClr val="dk1"/>
              </a:solidFill>
              <a:effectLst/>
              <a:latin typeface="+mn-lt"/>
              <a:ea typeface="+mn-ea"/>
              <a:cs typeface="+mn-cs"/>
            </a:rPr>
            <a:t>1. Refer to </a:t>
          </a:r>
          <a:r>
            <a:rPr lang="en-US" sz="1100" b="1" baseline="0">
              <a:solidFill>
                <a:schemeClr val="dk1"/>
              </a:solidFill>
              <a:effectLst/>
              <a:latin typeface="+mn-lt"/>
              <a:ea typeface="+mn-ea"/>
              <a:cs typeface="+mn-cs"/>
            </a:rPr>
            <a:t>RFA </a:t>
          </a:r>
          <a:r>
            <a:rPr lang="en-US" sz="1100" b="1">
              <a:solidFill>
                <a:schemeClr val="dk1"/>
              </a:solidFill>
              <a:effectLst/>
              <a:latin typeface="+mn-lt"/>
              <a:ea typeface="+mn-ea"/>
              <a:cs typeface="+mn-cs"/>
            </a:rPr>
            <a:t>Appendix F: BUDGET GUIDANCE</a:t>
          </a:r>
          <a:r>
            <a:rPr lang="en-US" sz="1100">
              <a:solidFill>
                <a:schemeClr val="dk1"/>
              </a:solidFill>
              <a:effectLst/>
              <a:latin typeface="+mn-lt"/>
              <a:ea typeface="+mn-ea"/>
              <a:cs typeface="+mn-cs"/>
            </a:rPr>
            <a:t> for more detailed instructions on how to complete this worksheet.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This worksheet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reflects totals from each of the green</a:t>
          </a:r>
          <a:r>
            <a:rPr lang="en-US" sz="1100" baseline="0">
              <a:solidFill>
                <a:schemeClr val="dk1"/>
              </a:solidFill>
              <a:effectLst/>
              <a:latin typeface="+mn-lt"/>
              <a:ea typeface="+mn-ea"/>
              <a:cs typeface="+mn-cs"/>
            </a:rPr>
            <a:t> worksheet tabs.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Don't forget enter</a:t>
          </a:r>
          <a:r>
            <a:rPr lang="en-US" sz="1100" baseline="0">
              <a:solidFill>
                <a:schemeClr val="dk1"/>
              </a:solidFill>
              <a:effectLst/>
              <a:latin typeface="+mn-lt"/>
              <a:ea typeface="+mn-ea"/>
              <a:cs typeface="+mn-cs"/>
            </a:rPr>
            <a:t> your </a:t>
          </a:r>
          <a:r>
            <a:rPr lang="en-US" sz="1100">
              <a:solidFill>
                <a:schemeClr val="dk1"/>
              </a:solidFill>
              <a:effectLst/>
              <a:latin typeface="+mn-lt"/>
              <a:ea typeface="+mn-ea"/>
              <a:cs typeface="+mn-cs"/>
            </a:rPr>
            <a:t>Agency Name in cell A1.</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If your agency has an </a:t>
          </a:r>
          <a:r>
            <a:rPr lang="en-US"/>
            <a:t>Indirect cost rate</a:t>
          </a:r>
          <a:r>
            <a:rPr lang="en-US" baseline="0"/>
            <a:t> </a:t>
          </a:r>
          <a:r>
            <a:rPr lang="en-US"/>
            <a:t>approved by a cognizant agency, or is requesting the 10% de minimus indirect rate, don't forget to enter</a:t>
          </a:r>
          <a:r>
            <a:rPr lang="en-US" baseline="0"/>
            <a:t> that rate on line 11 (in cell B15). </a:t>
          </a:r>
        </a:p>
        <a:p>
          <a:endParaRPr lang="en-US" sz="1100" baseline="0"/>
        </a:p>
        <a:p>
          <a:r>
            <a:rPr lang="en-US" sz="1100" baseline="0"/>
            <a:t>5. If your agency's indirect cost rate only applies to certain costs, and does not apply to all direct costs, </a:t>
          </a:r>
          <a:r>
            <a:rPr lang="en-US" sz="1100" b="1" u="sng" baseline="0"/>
            <a:t>you MUST change the formula in cell C15</a:t>
          </a:r>
          <a:r>
            <a:rPr lang="en-US" sz="1100" baseline="0"/>
            <a:t>. For example if your indirect rate applies only to salaries/benefits, the formula in cell C15 should be "=B15*C4" instead.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200025</xdr:colOff>
      <xdr:row>1</xdr:row>
      <xdr:rowOff>28572</xdr:rowOff>
    </xdr:from>
    <xdr:to>
      <xdr:col>19</xdr:col>
      <xdr:colOff>266700</xdr:colOff>
      <xdr:row>14</xdr:row>
      <xdr:rowOff>244929</xdr:rowOff>
    </xdr:to>
    <xdr:sp macro="" textlink="">
      <xdr:nvSpPr>
        <xdr:cNvPr id="2" name="TextBox 1"/>
        <xdr:cNvSpPr txBox="1"/>
      </xdr:nvSpPr>
      <xdr:spPr>
        <a:xfrm>
          <a:off x="13970454" y="273501"/>
          <a:ext cx="4788353" cy="628514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QUICK</a:t>
          </a:r>
          <a:r>
            <a:rPr lang="en-US" sz="1100" b="1" baseline="0"/>
            <a:t> REMINDERS ABOUT THE STAFFING SHEET:</a:t>
          </a:r>
        </a:p>
        <a:p>
          <a:endParaRPr lang="en-US" sz="1100" b="1" baseline="0"/>
        </a:p>
        <a:p>
          <a:r>
            <a:rPr lang="en-US" sz="1100" b="0" baseline="0">
              <a:solidFill>
                <a:schemeClr val="dk1"/>
              </a:solidFill>
              <a:effectLst/>
              <a:latin typeface="+mn-lt"/>
              <a:ea typeface="+mn-ea"/>
              <a:cs typeface="+mn-cs"/>
            </a:rPr>
            <a:t>1. Refer to </a:t>
          </a:r>
          <a:r>
            <a:rPr lang="en-US" sz="1100" b="1" baseline="0">
              <a:solidFill>
                <a:schemeClr val="dk1"/>
              </a:solidFill>
              <a:effectLst/>
              <a:latin typeface="+mn-lt"/>
              <a:ea typeface="+mn-ea"/>
              <a:cs typeface="+mn-cs"/>
            </a:rPr>
            <a:t>RFA </a:t>
          </a:r>
          <a:r>
            <a:rPr lang="en-US" sz="1100" b="1">
              <a:solidFill>
                <a:schemeClr val="dk1"/>
              </a:solidFill>
              <a:effectLst/>
              <a:latin typeface="+mn-lt"/>
              <a:ea typeface="+mn-ea"/>
              <a:cs typeface="+mn-cs"/>
            </a:rPr>
            <a:t>Appendix F: BUDGET GUIDANCE</a:t>
          </a:r>
          <a:r>
            <a:rPr lang="en-US" sz="1100">
              <a:solidFill>
                <a:schemeClr val="dk1"/>
              </a:solidFill>
              <a:effectLst/>
              <a:latin typeface="+mn-lt"/>
              <a:ea typeface="+mn-ea"/>
              <a:cs typeface="+mn-cs"/>
            </a:rPr>
            <a:t> for more detailed instructions on how to complete this worksheet.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A SNAP-Ed project coodinator must</a:t>
          </a:r>
          <a:r>
            <a:rPr lang="en-US" sz="1100" baseline="0">
              <a:solidFill>
                <a:schemeClr val="dk1"/>
              </a:solidFill>
              <a:effectLst/>
              <a:latin typeface="+mn-lt"/>
              <a:ea typeface="+mn-ea"/>
              <a:cs typeface="+mn-cs"/>
            </a:rPr>
            <a:t> be listed on the Worksheet. DOH </a:t>
          </a:r>
          <a:r>
            <a:rPr lang="en-US" sz="1100">
              <a:solidFill>
                <a:schemeClr val="dk1"/>
              </a:solidFill>
              <a:effectLst/>
              <a:latin typeface="+mn-lt"/>
              <a:ea typeface="+mn-ea"/>
              <a:cs typeface="+mn-cs"/>
            </a:rPr>
            <a:t>strongly</a:t>
          </a:r>
          <a:r>
            <a:rPr lang="en-US" sz="1100" baseline="0">
              <a:solidFill>
                <a:schemeClr val="dk1"/>
              </a:solidFill>
              <a:effectLst/>
              <a:latin typeface="+mn-lt"/>
              <a:ea typeface="+mn-ea"/>
              <a:cs typeface="+mn-cs"/>
            </a:rPr>
            <a:t> recommends </a:t>
          </a:r>
          <a:r>
            <a:rPr lang="en-US" sz="1100" u="none" baseline="0">
              <a:solidFill>
                <a:schemeClr val="dk1"/>
              </a:solidFill>
              <a:effectLst/>
              <a:latin typeface="+mn-lt"/>
              <a:ea typeface="+mn-ea"/>
              <a:cs typeface="+mn-cs"/>
            </a:rPr>
            <a:t>a minimum </a:t>
          </a:r>
          <a:r>
            <a:rPr lang="en-US" sz="1100" baseline="0">
              <a:solidFill>
                <a:schemeClr val="dk1"/>
              </a:solidFill>
              <a:effectLst/>
              <a:latin typeface="+mn-lt"/>
              <a:ea typeface="+mn-ea"/>
              <a:cs typeface="+mn-cs"/>
            </a:rPr>
            <a:t>of 0.5 FTE (20 hours per week) for this position. If less than 0.5 FTE, DOH will ask applicant for justification for this decision in the Project Narrative. See </a:t>
          </a:r>
          <a:r>
            <a:rPr lang="en-US" sz="1100" b="1">
              <a:solidFill>
                <a:schemeClr val="dk1"/>
              </a:solidFill>
              <a:effectLst/>
              <a:latin typeface="+mn-lt"/>
              <a:ea typeface="+mn-ea"/>
              <a:cs typeface="+mn-cs"/>
            </a:rPr>
            <a:t>SECTION 1.3: Staffing Plan Requirements</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for more information</a:t>
          </a:r>
          <a:r>
            <a:rPr lang="en-US" sz="1100" b="1" baseline="0">
              <a:solidFill>
                <a:schemeClr val="dk1"/>
              </a:solidFill>
              <a:effectLst/>
              <a:latin typeface="+mn-lt"/>
              <a:ea typeface="+mn-ea"/>
              <a:cs typeface="+mn-cs"/>
            </a:rPr>
            <a:t>.</a:t>
          </a:r>
        </a:p>
        <a:p>
          <a:endParaRPr lang="en-US" sz="1100" b="1"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3. If applicant plans to hire a staff person to fill a position, enter "TBD" in place of Name of Staff in Column A.</a:t>
          </a:r>
        </a:p>
        <a:p>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4. Enter the number of months per year the position will work (or is anticipated to work on SNAP-Ed), particularly for positions listed as TBD.</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5. Enter the </a:t>
          </a:r>
          <a:r>
            <a:rPr lang="en-US" sz="1100" b="1" baseline="0">
              <a:solidFill>
                <a:schemeClr val="dk1"/>
              </a:solidFill>
              <a:effectLst/>
              <a:latin typeface="+mn-lt"/>
              <a:ea typeface="+mn-ea"/>
              <a:cs typeface="+mn-cs"/>
            </a:rPr>
            <a:t>total annual job salary</a:t>
          </a:r>
          <a:r>
            <a:rPr lang="en-US" sz="1100" b="0" baseline="0">
              <a:solidFill>
                <a:schemeClr val="dk1"/>
              </a:solidFill>
              <a:effectLst/>
              <a:latin typeface="+mn-lt"/>
              <a:ea typeface="+mn-ea"/>
              <a:cs typeface="+mn-cs"/>
            </a:rPr>
            <a:t> for each staff person in column H. Enter the total annual job salary as if the person would be full-time, 1.0 FTE, 40 hr per week. See Row 5 for an example.  </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6. SNAP-Ed salary = FTE (column B)  x  Annual job salary (column H) x Number of months per year/12</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7. Benefits are based on actual numbers. </a:t>
          </a:r>
          <a:r>
            <a:rPr lang="en-US" sz="1100" b="1" u="sng" baseline="0">
              <a:solidFill>
                <a:schemeClr val="dk1"/>
              </a:solidFill>
              <a:effectLst/>
              <a:latin typeface="+mn-lt"/>
              <a:ea typeface="+mn-ea"/>
              <a:cs typeface="+mn-cs"/>
            </a:rPr>
            <a:t>Use percentage if available, </a:t>
          </a:r>
          <a:r>
            <a:rPr lang="en-US" sz="1100" b="0" baseline="0">
              <a:solidFill>
                <a:schemeClr val="dk1"/>
              </a:solidFill>
              <a:effectLst/>
              <a:latin typeface="+mn-lt"/>
              <a:ea typeface="+mn-ea"/>
              <a:cs typeface="+mn-cs"/>
            </a:rPr>
            <a:t>or enter the actual cost if necessary. SNAP-Ed benefits = % Benefits  x  SNAP-Ed salary (column E). Example provided shows calculation for a benefits percentage of 32% (=0.32*E5). </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8. For staffing, use the guidance of having approximately 20% of your total staffing costs be for administrative costs and the rest for direct services. This is a guideline, not a requirement. See </a:t>
          </a:r>
          <a:r>
            <a:rPr lang="en-US" sz="1100" b="1" baseline="0">
              <a:solidFill>
                <a:schemeClr val="dk1"/>
              </a:solidFill>
              <a:effectLst/>
              <a:latin typeface="+mn-lt"/>
              <a:ea typeface="+mn-ea"/>
              <a:cs typeface="+mn-cs"/>
            </a:rPr>
            <a:t>RFA </a:t>
          </a:r>
          <a:r>
            <a:rPr lang="en-US" sz="1100" b="1">
              <a:solidFill>
                <a:schemeClr val="dk1"/>
              </a:solidFill>
              <a:effectLst/>
              <a:latin typeface="+mn-lt"/>
              <a:ea typeface="+mn-ea"/>
              <a:cs typeface="+mn-cs"/>
            </a:rPr>
            <a:t>Appendix F: BUDGET GUIDANCE</a:t>
          </a:r>
          <a:r>
            <a:rPr lang="en-US" sz="1100" b="0" baseline="0">
              <a:solidFill>
                <a:schemeClr val="dk1"/>
              </a:solidFill>
              <a:effectLst/>
              <a:latin typeface="+mn-lt"/>
              <a:ea typeface="+mn-ea"/>
              <a:cs typeface="+mn-cs"/>
            </a:rPr>
            <a:t> for examples of "Administrative" duties vs "Direct" duties. Column I will autocalcuate the amount of administrative costs for each staff person listed, and will autocalculate the % total administrative costs in cell I4. Percent total administrative costs = (I28/G29) x 100. </a:t>
          </a:r>
          <a:endParaRPr lang="en-US"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247649</xdr:colOff>
      <xdr:row>1</xdr:row>
      <xdr:rowOff>19050</xdr:rowOff>
    </xdr:from>
    <xdr:to>
      <xdr:col>12</xdr:col>
      <xdr:colOff>390524</xdr:colOff>
      <xdr:row>3</xdr:row>
      <xdr:rowOff>295275</xdr:rowOff>
    </xdr:to>
    <xdr:sp macro="" textlink="">
      <xdr:nvSpPr>
        <xdr:cNvPr id="2" name="TextBox 1"/>
        <xdr:cNvSpPr txBox="1"/>
      </xdr:nvSpPr>
      <xdr:spPr>
        <a:xfrm>
          <a:off x="10791824" y="219075"/>
          <a:ext cx="4143375" cy="1724025"/>
        </a:xfrm>
        <a:prstGeom prst="rect">
          <a:avLst/>
        </a:prstGeom>
        <a:solidFill>
          <a:schemeClr val="lt1"/>
        </a:solidFill>
        <a:ln w="1905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QUICK</a:t>
          </a:r>
          <a:r>
            <a:rPr lang="en-US" sz="1100" b="1" baseline="0">
              <a:solidFill>
                <a:schemeClr val="dk1"/>
              </a:solidFill>
              <a:effectLst/>
              <a:latin typeface="+mn-lt"/>
              <a:ea typeface="+mn-ea"/>
              <a:cs typeface="+mn-cs"/>
            </a:rPr>
            <a:t> REMINDER ABOUT THE CONTRACTS WORKSHEET:</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NOTE</a:t>
          </a:r>
          <a:r>
            <a:rPr lang="en-US" sz="1100" u="none">
              <a:solidFill>
                <a:schemeClr val="dk1"/>
              </a:solidFill>
              <a:effectLst/>
              <a:latin typeface="+mn-lt"/>
              <a:ea typeface="+mn-ea"/>
              <a:cs typeface="+mn-cs"/>
            </a:rPr>
            <a:t>: </a:t>
          </a:r>
          <a:r>
            <a:rPr lang="en-US" sz="1100">
              <a:solidFill>
                <a:schemeClr val="dk1"/>
              </a:solidFill>
              <a:effectLst/>
              <a:latin typeface="+mn-lt"/>
              <a:ea typeface="+mn-ea"/>
              <a:cs typeface="+mn-cs"/>
            </a:rPr>
            <a:t>This worksheet is only for applicants that plan to provide SNAP-Ed funding to other local agencies, outside groups or vendors, or to certain community members or consultants for specific work through agreements for consultation or advisement to SNAP-Ed, for goods and services provided, or</a:t>
          </a:r>
          <a:r>
            <a:rPr lang="en-US" sz="1100" baseline="0">
              <a:solidFill>
                <a:schemeClr val="dk1"/>
              </a:solidFill>
              <a:effectLst/>
              <a:latin typeface="+mn-lt"/>
              <a:ea typeface="+mn-ea"/>
              <a:cs typeface="+mn-cs"/>
            </a:rPr>
            <a:t> for</a:t>
          </a:r>
          <a:r>
            <a:rPr lang="en-US" sz="1100">
              <a:solidFill>
                <a:schemeClr val="dk1"/>
              </a:solidFill>
              <a:effectLst/>
              <a:latin typeface="+mn-lt"/>
              <a:ea typeface="+mn-ea"/>
              <a:cs typeface="+mn-cs"/>
            </a:rPr>
            <a:t> sub-sub-recipient contracts to implement SNAP-Ed programming. See</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RFA </a:t>
          </a:r>
          <a:r>
            <a:rPr lang="en-US" sz="1100" b="1">
              <a:solidFill>
                <a:schemeClr val="dk1"/>
              </a:solidFill>
              <a:effectLst/>
              <a:latin typeface="+mn-lt"/>
              <a:ea typeface="+mn-ea"/>
              <a:cs typeface="+mn-cs"/>
            </a:rPr>
            <a:t>Appendix F: BUDGET GUIDANCE</a:t>
          </a:r>
          <a:r>
            <a:rPr lang="en-US" sz="1100" b="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295275</xdr:colOff>
      <xdr:row>1</xdr:row>
      <xdr:rowOff>142875</xdr:rowOff>
    </xdr:from>
    <xdr:to>
      <xdr:col>14</xdr:col>
      <xdr:colOff>209550</xdr:colOff>
      <xdr:row>5</xdr:row>
      <xdr:rowOff>0</xdr:rowOff>
    </xdr:to>
    <xdr:sp macro="" textlink="">
      <xdr:nvSpPr>
        <xdr:cNvPr id="2" name="TextBox 1"/>
        <xdr:cNvSpPr txBox="1"/>
      </xdr:nvSpPr>
      <xdr:spPr>
        <a:xfrm>
          <a:off x="10506075" y="342900"/>
          <a:ext cx="5143500" cy="25336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QUICK</a:t>
          </a:r>
          <a:r>
            <a:rPr lang="en-US" sz="1100" b="1" baseline="0"/>
            <a:t> REMINDERS FOR NON-CAPITAL EQUIPMENT SHEET:</a:t>
          </a:r>
        </a:p>
        <a:p>
          <a:endParaRPr lang="en-US" sz="1100" b="1" baseline="0"/>
        </a:p>
        <a:p>
          <a:r>
            <a:rPr lang="en-US" sz="1100" b="0" baseline="0">
              <a:solidFill>
                <a:schemeClr val="dk1"/>
              </a:solidFill>
              <a:effectLst/>
              <a:latin typeface="+mn-lt"/>
              <a:ea typeface="+mn-ea"/>
              <a:cs typeface="+mn-cs"/>
            </a:rPr>
            <a:t>1. Refer to </a:t>
          </a:r>
          <a:r>
            <a:rPr lang="en-US" sz="1100" b="1" baseline="0">
              <a:solidFill>
                <a:schemeClr val="dk1"/>
              </a:solidFill>
              <a:effectLst/>
              <a:latin typeface="+mn-lt"/>
              <a:ea typeface="+mn-ea"/>
              <a:cs typeface="+mn-cs"/>
            </a:rPr>
            <a:t>RFA </a:t>
          </a:r>
          <a:r>
            <a:rPr lang="en-US" sz="1100" b="1">
              <a:solidFill>
                <a:schemeClr val="dk1"/>
              </a:solidFill>
              <a:effectLst/>
              <a:latin typeface="+mn-lt"/>
              <a:ea typeface="+mn-ea"/>
              <a:cs typeface="+mn-cs"/>
            </a:rPr>
            <a:t>Appendix F: BUDGET GUIDANCE</a:t>
          </a:r>
          <a:r>
            <a:rPr lang="en-US" sz="1100">
              <a:solidFill>
                <a:schemeClr val="dk1"/>
              </a:solidFill>
              <a:effectLst/>
              <a:latin typeface="+mn-lt"/>
              <a:ea typeface="+mn-ea"/>
              <a:cs typeface="+mn-cs"/>
            </a:rPr>
            <a:t> for more detailed instructions on how to complete this worksheet.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DOH suggests applicants budget a minimum of $1250 for</a:t>
          </a:r>
          <a:r>
            <a:rPr lang="en-US" sz="1100" baseline="0">
              <a:solidFill>
                <a:schemeClr val="dk1"/>
              </a:solidFill>
              <a:effectLst/>
              <a:latin typeface="+mn-lt"/>
              <a:ea typeface="+mn-ea"/>
              <a:cs typeface="+mn-cs"/>
            </a:rPr>
            <a:t> purchase or renewal of computer equipment. This is suggested, not required.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Remember</a:t>
          </a:r>
          <a:r>
            <a:rPr lang="en-US" sz="1100" baseline="0">
              <a:solidFill>
                <a:schemeClr val="dk1"/>
              </a:solidFill>
              <a:effectLst/>
              <a:latin typeface="+mn-lt"/>
              <a:ea typeface="+mn-ea"/>
              <a:cs typeface="+mn-cs"/>
            </a:rPr>
            <a:t> to pro-rate or allocate costs where appropriate: </a:t>
          </a:r>
          <a:r>
            <a:rPr lang="en-US" sz="1100">
              <a:solidFill>
                <a:schemeClr val="dk1"/>
              </a:solidFill>
              <a:effectLst/>
              <a:latin typeface="+mn-lt"/>
              <a:ea typeface="+mn-ea"/>
              <a:cs typeface="+mn-cs"/>
            </a:rPr>
            <a:t>If equipment will be used for other programs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or for non-SNAP-Ed purposes, the costs must be prorated. </a:t>
          </a:r>
          <a:r>
            <a:rPr lang="en-US" sz="1100" baseline="0">
              <a:solidFill>
                <a:schemeClr val="dk1"/>
              </a:solidFill>
              <a:effectLst/>
              <a:latin typeface="+mn-lt"/>
              <a:ea typeface="+mn-ea"/>
              <a:cs typeface="+mn-cs"/>
            </a:rPr>
            <a:t>See example in Row 4.</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409575</xdr:colOff>
      <xdr:row>1</xdr:row>
      <xdr:rowOff>133350</xdr:rowOff>
    </xdr:from>
    <xdr:to>
      <xdr:col>15</xdr:col>
      <xdr:colOff>38100</xdr:colOff>
      <xdr:row>5</xdr:row>
      <xdr:rowOff>542925</xdr:rowOff>
    </xdr:to>
    <xdr:sp macro="" textlink="">
      <xdr:nvSpPr>
        <xdr:cNvPr id="2" name="TextBox 1"/>
        <xdr:cNvSpPr txBox="1"/>
      </xdr:nvSpPr>
      <xdr:spPr>
        <a:xfrm>
          <a:off x="10963275" y="381000"/>
          <a:ext cx="5438775" cy="34766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QUICK</a:t>
          </a:r>
          <a:r>
            <a:rPr lang="en-US" sz="1100" b="1" baseline="0"/>
            <a:t> REMINDERS FOR MATERIALS AND PROGRAM SUPPLIES SHEET:</a:t>
          </a:r>
        </a:p>
        <a:p>
          <a:endParaRPr lang="en-US" sz="1100" b="1" baseline="0"/>
        </a:p>
        <a:p>
          <a:r>
            <a:rPr lang="en-US" sz="1100" b="0" baseline="0">
              <a:solidFill>
                <a:schemeClr val="dk1"/>
              </a:solidFill>
              <a:effectLst/>
              <a:latin typeface="+mn-lt"/>
              <a:ea typeface="+mn-ea"/>
              <a:cs typeface="+mn-cs"/>
            </a:rPr>
            <a:t>1. Refer to </a:t>
          </a:r>
          <a:r>
            <a:rPr lang="en-US" sz="1100" b="1" baseline="0">
              <a:solidFill>
                <a:schemeClr val="dk1"/>
              </a:solidFill>
              <a:effectLst/>
              <a:latin typeface="+mn-lt"/>
              <a:ea typeface="+mn-ea"/>
              <a:cs typeface="+mn-cs"/>
            </a:rPr>
            <a:t>RFA </a:t>
          </a:r>
          <a:r>
            <a:rPr lang="en-US" sz="1100" b="1">
              <a:solidFill>
                <a:schemeClr val="dk1"/>
              </a:solidFill>
              <a:effectLst/>
              <a:latin typeface="+mn-lt"/>
              <a:ea typeface="+mn-ea"/>
              <a:cs typeface="+mn-cs"/>
            </a:rPr>
            <a:t>Appendix F: BUDGET GUIDANCE</a:t>
          </a:r>
          <a:r>
            <a:rPr lang="en-US" sz="1100">
              <a:solidFill>
                <a:schemeClr val="dk1"/>
              </a:solidFill>
              <a:effectLst/>
              <a:latin typeface="+mn-lt"/>
              <a:ea typeface="+mn-ea"/>
              <a:cs typeface="+mn-cs"/>
            </a:rPr>
            <a:t> for more detailed instructions on how to complete this worksheet.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Total Costs for Rows</a:t>
          </a:r>
          <a:r>
            <a:rPr lang="en-US" sz="1100" baseline="0">
              <a:solidFill>
                <a:schemeClr val="dk1"/>
              </a:solidFill>
              <a:effectLst/>
              <a:latin typeface="+mn-lt"/>
              <a:ea typeface="+mn-ea"/>
              <a:cs typeface="+mn-cs"/>
            </a:rPr>
            <a:t> 9-11 (Project and and Educational Materials, Demonstration Supplies, Food for Demonstrations) are autocalculated using data entered in the "Educational Materials" tab, "Demo Supplies" tab, and "Food" tab.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This</a:t>
          </a:r>
          <a:r>
            <a:rPr lang="en-US" sz="1100" baseline="0">
              <a:solidFill>
                <a:schemeClr val="dk1"/>
              </a:solidFill>
              <a:effectLst/>
              <a:latin typeface="+mn-lt"/>
              <a:ea typeface="+mn-ea"/>
              <a:cs typeface="+mn-cs"/>
            </a:rPr>
            <a:t> worksheet includes a number of "Suggested minimum" amounts for budgeting different costs, as noted in red font. See rows 4-7. Please note that these are suggested, not required amounts.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4. See Row 8 for an example of how to "List each material individually" with details of the use of the item in the description.</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5. Telephone and IT services should only be included here if they are not included elsewhere in your budget. </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508001</xdr:colOff>
      <xdr:row>1</xdr:row>
      <xdr:rowOff>116417</xdr:rowOff>
    </xdr:from>
    <xdr:to>
      <xdr:col>17</xdr:col>
      <xdr:colOff>10584</xdr:colOff>
      <xdr:row>4</xdr:row>
      <xdr:rowOff>592666</xdr:rowOff>
    </xdr:to>
    <xdr:sp macro="" textlink="">
      <xdr:nvSpPr>
        <xdr:cNvPr id="2" name="TextBox 1"/>
        <xdr:cNvSpPr txBox="1"/>
      </xdr:nvSpPr>
      <xdr:spPr>
        <a:xfrm>
          <a:off x="13430251" y="359834"/>
          <a:ext cx="4741333" cy="263524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QUICK</a:t>
          </a:r>
          <a:r>
            <a:rPr lang="en-US" sz="1100" b="1" baseline="0"/>
            <a:t> REMINDERS FOR THE EDUCATIONAL MATERIALS SHEET:</a:t>
          </a:r>
        </a:p>
        <a:p>
          <a:endParaRPr lang="en-US" sz="1100" b="1" baseline="0"/>
        </a:p>
        <a:p>
          <a:r>
            <a:rPr lang="en-US" sz="1100" b="0" baseline="0">
              <a:solidFill>
                <a:schemeClr val="dk1"/>
              </a:solidFill>
              <a:effectLst/>
              <a:latin typeface="+mn-lt"/>
              <a:ea typeface="+mn-ea"/>
              <a:cs typeface="+mn-cs"/>
            </a:rPr>
            <a:t>1. Refer to </a:t>
          </a:r>
          <a:r>
            <a:rPr lang="en-US" sz="1100" b="1" baseline="0">
              <a:solidFill>
                <a:schemeClr val="dk1"/>
              </a:solidFill>
              <a:effectLst/>
              <a:latin typeface="+mn-lt"/>
              <a:ea typeface="+mn-ea"/>
              <a:cs typeface="+mn-cs"/>
            </a:rPr>
            <a:t>RFA </a:t>
          </a:r>
          <a:r>
            <a:rPr lang="en-US" sz="1100" b="1">
              <a:solidFill>
                <a:schemeClr val="dk1"/>
              </a:solidFill>
              <a:effectLst/>
              <a:latin typeface="+mn-lt"/>
              <a:ea typeface="+mn-ea"/>
              <a:cs typeface="+mn-cs"/>
            </a:rPr>
            <a:t>Appendix F: BUDGET GUIDANCE</a:t>
          </a:r>
          <a:r>
            <a:rPr lang="en-US" sz="1100">
              <a:solidFill>
                <a:schemeClr val="dk1"/>
              </a:solidFill>
              <a:effectLst/>
              <a:latin typeface="+mn-lt"/>
              <a:ea typeface="+mn-ea"/>
              <a:cs typeface="+mn-cs"/>
            </a:rPr>
            <a:t> for more detailed instructions on how to complete this worksheet.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Your</a:t>
          </a:r>
          <a:r>
            <a:rPr lang="en-US" sz="1100" baseline="0">
              <a:solidFill>
                <a:schemeClr val="dk1"/>
              </a:solidFill>
              <a:effectLst/>
              <a:latin typeface="+mn-lt"/>
              <a:ea typeface="+mn-ea"/>
              <a:cs typeface="+mn-cs"/>
            </a:rPr>
            <a:t> budget for materials will be based on which strategies are selected for the Project. It's possible that a budget might not include costs for Health Promotion Materials and Direct Education materials, for example, if the project is focused on PSE strategies only.</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3. </a:t>
          </a:r>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worksheet includes a number of "Suggested minimum" amounts for budgeting different costs, as noted in red font. See rows 4-9. Please note that these are suggested, not required amounts.</a:t>
          </a:r>
          <a:endParaRPr lang="en-US">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350344</xdr:colOff>
      <xdr:row>1</xdr:row>
      <xdr:rowOff>10949</xdr:rowOff>
    </xdr:from>
    <xdr:to>
      <xdr:col>14</xdr:col>
      <xdr:colOff>437931</xdr:colOff>
      <xdr:row>5</xdr:row>
      <xdr:rowOff>32845</xdr:rowOff>
    </xdr:to>
    <xdr:sp macro="" textlink="">
      <xdr:nvSpPr>
        <xdr:cNvPr id="2" name="TextBox 1"/>
        <xdr:cNvSpPr txBox="1"/>
      </xdr:nvSpPr>
      <xdr:spPr>
        <a:xfrm>
          <a:off x="9776810" y="208018"/>
          <a:ext cx="5058104" cy="212396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QUICK</a:t>
          </a:r>
          <a:r>
            <a:rPr lang="en-US" sz="1100" b="1" baseline="0"/>
            <a:t> REMINDERS FOR THE TRAVEL SUMMARY SHEET:</a:t>
          </a:r>
        </a:p>
        <a:p>
          <a:r>
            <a:rPr lang="en-US" sz="1100" b="0" baseline="0">
              <a:solidFill>
                <a:schemeClr val="dk1"/>
              </a:solidFill>
              <a:effectLst/>
              <a:latin typeface="+mn-lt"/>
              <a:ea typeface="+mn-ea"/>
              <a:cs typeface="+mn-cs"/>
            </a:rPr>
            <a:t>1. Refer to </a:t>
          </a:r>
          <a:r>
            <a:rPr lang="en-US" sz="1100" b="1" baseline="0">
              <a:solidFill>
                <a:schemeClr val="dk1"/>
              </a:solidFill>
              <a:effectLst/>
              <a:latin typeface="+mn-lt"/>
              <a:ea typeface="+mn-ea"/>
              <a:cs typeface="+mn-cs"/>
            </a:rPr>
            <a:t>RFA </a:t>
          </a:r>
          <a:r>
            <a:rPr lang="en-US" sz="1100" b="1">
              <a:solidFill>
                <a:schemeClr val="dk1"/>
              </a:solidFill>
              <a:effectLst/>
              <a:latin typeface="+mn-lt"/>
              <a:ea typeface="+mn-ea"/>
              <a:cs typeface="+mn-cs"/>
            </a:rPr>
            <a:t>Appendix F: BUDGET GUIDANCE</a:t>
          </a:r>
          <a:r>
            <a:rPr lang="en-US" sz="1100">
              <a:solidFill>
                <a:schemeClr val="dk1"/>
              </a:solidFill>
              <a:effectLst/>
              <a:latin typeface="+mn-lt"/>
              <a:ea typeface="+mn-ea"/>
              <a:cs typeface="+mn-cs"/>
            </a:rPr>
            <a:t> for more detailed instructions on how to complete this worksheet.</a:t>
          </a:r>
        </a:p>
        <a:p>
          <a:r>
            <a:rPr lang="en-US" sz="1100">
              <a:solidFill>
                <a:schemeClr val="dk1"/>
              </a:solidFill>
              <a:effectLst/>
              <a:latin typeface="+mn-lt"/>
              <a:ea typeface="+mn-ea"/>
              <a:cs typeface="+mn-cs"/>
            </a:rPr>
            <a:t>2.</a:t>
          </a:r>
          <a:r>
            <a:rPr lang="en-US" sz="1100" baseline="0">
              <a:solidFill>
                <a:schemeClr val="dk1"/>
              </a:solidFill>
              <a:effectLst/>
              <a:latin typeface="+mn-lt"/>
              <a:ea typeface="+mn-ea"/>
              <a:cs typeface="+mn-cs"/>
            </a:rPr>
            <a:t> Rows are autocalculated using data either data entered on the supporting  Local Travel and Prof Development worksheets, OR  are prefilled with travel </a:t>
          </a:r>
          <a:r>
            <a:rPr lang="en-US" sz="1100">
              <a:solidFill>
                <a:schemeClr val="dk1"/>
              </a:solidFill>
              <a:effectLst/>
              <a:latin typeface="+mn-lt"/>
              <a:ea typeface="+mn-ea"/>
              <a:cs typeface="+mn-cs"/>
            </a:rPr>
            <a:t>stipends (Regional Meeting, Professional Development, State SNAP-Ed Annual Forum, State SNAP-Ed training).</a:t>
          </a:r>
          <a:r>
            <a:rPr lang="en-US" sz="1100" baseline="0">
              <a:solidFill>
                <a:schemeClr val="dk1"/>
              </a:solidFill>
              <a:effectLst/>
              <a:latin typeface="+mn-lt"/>
              <a:ea typeface="+mn-ea"/>
              <a:cs typeface="+mn-cs"/>
            </a:rPr>
            <a:t> Stipends are </a:t>
          </a:r>
          <a:r>
            <a:rPr lang="en-US" sz="1100">
              <a:solidFill>
                <a:schemeClr val="dk1"/>
              </a:solidFill>
              <a:effectLst/>
              <a:latin typeface="+mn-lt"/>
              <a:ea typeface="+mn-ea"/>
              <a:cs typeface="+mn-cs"/>
            </a:rPr>
            <a:t>provided to each awarded sub-recipient are included on this worksheet. DOH SNAP-Ed values and encourages training, staff development, and networking opportunities to stay current on best practices in the field. Agencies may choose to exceed</a:t>
          </a:r>
          <a:r>
            <a:rPr lang="en-US" sz="1100" baseline="0">
              <a:solidFill>
                <a:schemeClr val="dk1"/>
              </a:solidFill>
              <a:effectLst/>
              <a:latin typeface="+mn-lt"/>
              <a:ea typeface="+mn-ea"/>
              <a:cs typeface="+mn-cs"/>
            </a:rPr>
            <a:t> the set minimums for travel  stipends, see examples provided on the Prof Development worksheet.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295603</xdr:colOff>
      <xdr:row>1</xdr:row>
      <xdr:rowOff>153276</xdr:rowOff>
    </xdr:from>
    <xdr:to>
      <xdr:col>16</xdr:col>
      <xdr:colOff>328083</xdr:colOff>
      <xdr:row>4</xdr:row>
      <xdr:rowOff>65690</xdr:rowOff>
    </xdr:to>
    <xdr:sp macro="" textlink="">
      <xdr:nvSpPr>
        <xdr:cNvPr id="2" name="TextBox 1"/>
        <xdr:cNvSpPr txBox="1"/>
      </xdr:nvSpPr>
      <xdr:spPr>
        <a:xfrm>
          <a:off x="15398020" y="354359"/>
          <a:ext cx="5631063" cy="301333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QUICK</a:t>
          </a:r>
          <a:r>
            <a:rPr lang="en-US" sz="1100" b="1" baseline="0"/>
            <a:t> REMINDERS FOR PROFESSIONAL DEVELOPMENT SHEET:</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1. This worksheet should list all professional development opportuntities that proposed SNAP-Ed staff want to attend and that have a cost applied to them, e.g. in person or online workshops, in state conferences, out of state conferences, online training or webinars, etc. </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2. Only include costs for professional development that exceed the $1750 professional development stipend. If your total is equal to or less than $1750, then the total for the Professional Development worksheet should be $0.  </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3. All professional development opportunities have to include justification for how participation in the event supports SNAP-Ed. </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umm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N17" sqref="N17"/>
    </sheetView>
  </sheetViews>
  <sheetFormatPr defaultRowHeight="12.75" x14ac:dyDescent="0.2"/>
  <sheetData/>
  <sheetProtection algorithmName="SHA-512" hashValue="Vsjqckug1JArNnPI+vXgtKFIf6DzXhAf+CceiCWOzfseSPcd4bHGbKbqWCBMdgJWy8wjVawh+EE6E6inkI6wgA==" saltValue="/BAzDMsz8lQNgC5mG/U96A==" spinCount="100000" sheet="1" objects="1" scenarios="1" selectLockedCells="1"/>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H17"/>
  <sheetViews>
    <sheetView topLeftCell="A10" zoomScaleNormal="100" zoomScaleSheetLayoutView="100" workbookViewId="0">
      <selection activeCell="F1" sqref="F1:G1048576"/>
    </sheetView>
  </sheetViews>
  <sheetFormatPr defaultColWidth="9.42578125" defaultRowHeight="15.75" x14ac:dyDescent="0.25"/>
  <cols>
    <col min="1" max="1" width="23.5703125" style="13" customWidth="1"/>
    <col min="2" max="2" width="57.5703125" style="11" customWidth="1"/>
    <col min="3" max="3" width="30.28515625" style="11" customWidth="1"/>
    <col min="4" max="4" width="14.7109375" style="12" customWidth="1"/>
    <col min="5" max="5" width="15.28515625" style="10" customWidth="1"/>
    <col min="6" max="6" width="11" style="3" hidden="1" customWidth="1"/>
    <col min="7" max="7" width="12.5703125" style="3" hidden="1" customWidth="1"/>
    <col min="8" max="8" width="18.42578125" style="3" customWidth="1"/>
    <col min="9" max="16384" width="9.42578125" style="3"/>
  </cols>
  <sheetData>
    <row r="1" spans="1:8" s="17" customFormat="1" x14ac:dyDescent="0.2">
      <c r="A1" s="404" t="str">
        <f>'Budget Summary'!$A$1</f>
        <v>Agency Name:</v>
      </c>
      <c r="B1" s="404"/>
      <c r="C1" s="404"/>
      <c r="D1" s="404"/>
      <c r="E1" s="404"/>
    </row>
    <row r="2" spans="1:8" s="17" customFormat="1" ht="36.6" customHeight="1" x14ac:dyDescent="0.25">
      <c r="A2" s="337" t="s">
        <v>137</v>
      </c>
      <c r="B2" s="337"/>
      <c r="C2" s="337"/>
      <c r="D2" s="337"/>
      <c r="E2" s="337"/>
    </row>
    <row r="3" spans="1:8" s="17" customFormat="1" x14ac:dyDescent="0.2">
      <c r="A3" s="405" t="s">
        <v>98</v>
      </c>
      <c r="B3" s="405"/>
      <c r="C3" s="405"/>
      <c r="D3" s="405"/>
      <c r="E3" s="405"/>
    </row>
    <row r="4" spans="1:8" s="17" customFormat="1" ht="66" customHeight="1" x14ac:dyDescent="0.2">
      <c r="A4" s="63" t="s">
        <v>16</v>
      </c>
      <c r="B4" s="63" t="s">
        <v>19</v>
      </c>
      <c r="C4" s="63" t="s">
        <v>17</v>
      </c>
      <c r="D4" s="65" t="s">
        <v>18</v>
      </c>
      <c r="E4" s="66" t="s">
        <v>110</v>
      </c>
      <c r="F4" s="66" t="s">
        <v>50</v>
      </c>
      <c r="G4" s="66" t="s">
        <v>51</v>
      </c>
    </row>
    <row r="5" spans="1:8" s="17" customFormat="1" ht="47.25" x14ac:dyDescent="0.2">
      <c r="A5" s="31" t="s">
        <v>54</v>
      </c>
      <c r="B5" s="72" t="s">
        <v>95</v>
      </c>
      <c r="C5" s="72" t="s">
        <v>55</v>
      </c>
      <c r="D5" s="32" t="s">
        <v>47</v>
      </c>
      <c r="E5" s="71">
        <v>0</v>
      </c>
      <c r="F5" s="15">
        <v>0</v>
      </c>
      <c r="G5" s="71">
        <f>E5-F5</f>
        <v>0</v>
      </c>
      <c r="H5" s="77"/>
    </row>
    <row r="6" spans="1:8" s="17" customFormat="1" ht="47.25" x14ac:dyDescent="0.2">
      <c r="A6" s="31" t="s">
        <v>23</v>
      </c>
      <c r="B6" s="72" t="s">
        <v>96</v>
      </c>
      <c r="C6" s="72" t="s">
        <v>24</v>
      </c>
      <c r="D6" s="32" t="s">
        <v>47</v>
      </c>
      <c r="E6" s="71">
        <v>0</v>
      </c>
      <c r="F6" s="15">
        <v>0</v>
      </c>
      <c r="G6" s="71">
        <f t="shared" ref="G6:G10" si="0">E6-F6</f>
        <v>0</v>
      </c>
    </row>
    <row r="7" spans="1:8" s="17" customFormat="1" ht="110.25" x14ac:dyDescent="0.2">
      <c r="A7" s="31" t="s">
        <v>53</v>
      </c>
      <c r="B7" s="72" t="s">
        <v>130</v>
      </c>
      <c r="C7" s="72" t="s">
        <v>63</v>
      </c>
      <c r="D7" s="32" t="s">
        <v>106</v>
      </c>
      <c r="E7" s="71">
        <v>200</v>
      </c>
      <c r="F7" s="15">
        <v>200</v>
      </c>
      <c r="G7" s="71">
        <f t="shared" si="0"/>
        <v>0</v>
      </c>
    </row>
    <row r="8" spans="1:8" s="17" customFormat="1" ht="141.75" x14ac:dyDescent="0.2">
      <c r="A8" s="31" t="s">
        <v>62</v>
      </c>
      <c r="B8" s="72" t="s">
        <v>131</v>
      </c>
      <c r="C8" s="72" t="s">
        <v>64</v>
      </c>
      <c r="D8" s="32" t="s">
        <v>99</v>
      </c>
      <c r="E8" s="71">
        <v>1750</v>
      </c>
      <c r="F8" s="15">
        <v>1750</v>
      </c>
      <c r="G8" s="71">
        <f t="shared" si="0"/>
        <v>0</v>
      </c>
      <c r="H8" s="77"/>
    </row>
    <row r="9" spans="1:8" s="17" customFormat="1" ht="94.5" x14ac:dyDescent="0.2">
      <c r="A9" s="80" t="s">
        <v>65</v>
      </c>
      <c r="B9" s="81" t="s">
        <v>132</v>
      </c>
      <c r="C9" s="82" t="s">
        <v>66</v>
      </c>
      <c r="D9" s="32" t="s">
        <v>99</v>
      </c>
      <c r="E9" s="71">
        <v>750</v>
      </c>
      <c r="F9" s="15">
        <v>750</v>
      </c>
      <c r="G9" s="71">
        <f t="shared" si="0"/>
        <v>0</v>
      </c>
    </row>
    <row r="10" spans="1:8" s="17" customFormat="1" ht="94.5" x14ac:dyDescent="0.2">
      <c r="A10" s="80" t="s">
        <v>67</v>
      </c>
      <c r="B10" s="81" t="s">
        <v>133</v>
      </c>
      <c r="C10" s="72" t="s">
        <v>86</v>
      </c>
      <c r="D10" s="32" t="s">
        <v>105</v>
      </c>
      <c r="E10" s="71">
        <v>300</v>
      </c>
      <c r="F10" s="15">
        <v>300</v>
      </c>
      <c r="G10" s="71">
        <f t="shared" si="0"/>
        <v>0</v>
      </c>
    </row>
    <row r="11" spans="1:8" s="17" customFormat="1" x14ac:dyDescent="0.2">
      <c r="A11" s="408" t="s">
        <v>29</v>
      </c>
      <c r="B11" s="409"/>
      <c r="C11" s="409"/>
      <c r="D11" s="410"/>
      <c r="E11" s="71">
        <f>SUM(E5:E10)</f>
        <v>3000</v>
      </c>
      <c r="F11" s="283"/>
      <c r="G11" s="283"/>
      <c r="H11" s="77"/>
    </row>
    <row r="12" spans="1:8" s="17" customFormat="1" ht="47.25" x14ac:dyDescent="0.2">
      <c r="A12" s="73" t="s">
        <v>97</v>
      </c>
      <c r="B12" s="74" t="s">
        <v>127</v>
      </c>
      <c r="C12" s="411" t="s">
        <v>115</v>
      </c>
      <c r="D12" s="412"/>
      <c r="E12" s="71">
        <f>'Local Travel'!F45</f>
        <v>0</v>
      </c>
      <c r="F12" s="15">
        <v>0</v>
      </c>
      <c r="G12" s="71">
        <f>E12-F12</f>
        <v>0</v>
      </c>
    </row>
    <row r="13" spans="1:8" s="19" customFormat="1" ht="79.5" customHeight="1" x14ac:dyDescent="0.2">
      <c r="A13" s="18" t="s">
        <v>114</v>
      </c>
      <c r="B13" s="16" t="s">
        <v>128</v>
      </c>
      <c r="C13" s="411" t="s">
        <v>119</v>
      </c>
      <c r="D13" s="412"/>
      <c r="E13" s="71">
        <f>'Prof Devel'!F16</f>
        <v>0</v>
      </c>
      <c r="F13" s="285">
        <v>0</v>
      </c>
      <c r="G13" s="71">
        <f>E13-F13</f>
        <v>0</v>
      </c>
    </row>
    <row r="14" spans="1:8" x14ac:dyDescent="0.25">
      <c r="A14" s="406" t="s">
        <v>25</v>
      </c>
      <c r="B14" s="407"/>
      <c r="C14" s="407"/>
      <c r="D14" s="407"/>
      <c r="E14" s="64">
        <f>SUM(E11+E12+E13)</f>
        <v>3000</v>
      </c>
      <c r="F14" s="284">
        <f>SUM(F5:F13)</f>
        <v>3000</v>
      </c>
      <c r="G14" s="284">
        <f>SUM(G5:G13)</f>
        <v>0</v>
      </c>
    </row>
    <row r="15" spans="1:8" x14ac:dyDescent="0.25">
      <c r="A15" s="402" t="s">
        <v>113</v>
      </c>
      <c r="B15" s="403"/>
      <c r="C15" s="60"/>
      <c r="D15" s="61"/>
      <c r="E15" s="62"/>
    </row>
    <row r="16" spans="1:8" x14ac:dyDescent="0.25">
      <c r="A16" s="27"/>
      <c r="B16" s="28"/>
      <c r="C16" s="28"/>
      <c r="D16" s="29"/>
      <c r="E16" s="30"/>
    </row>
    <row r="17" spans="1:5" x14ac:dyDescent="0.25">
      <c r="A17" s="27"/>
      <c r="B17" s="28"/>
      <c r="C17" s="28"/>
      <c r="D17" s="29"/>
      <c r="E17" s="30"/>
    </row>
  </sheetData>
  <sheetProtection algorithmName="SHA-512" hashValue="4NAeSZciSjzl+GzMYxDpdu7mdIviu6H2SIHa3pgXfpRhI39DPjCRPwHaPDXdbou6VV+smaYcEyfQWJIO84dluQ==" saltValue="6tyNhVpEreNMbmme65OLnA==" spinCount="100000" sheet="1" objects="1" scenarios="1" selectLockedCells="1"/>
  <customSheetViews>
    <customSheetView guid="{7DA73DFE-B44D-41DA-90F3-8A3CD23B8E26}" showPageBreaks="1" printArea="1" hiddenRows="1" hiddenColumns="1">
      <selection activeCell="C20" sqref="C20"/>
      <pageMargins left="0.5" right="0.5" top="0.75" bottom="0.75" header="0" footer="0"/>
      <pageSetup fitToHeight="129" orientation="landscape" r:id="rId1"/>
      <headerFooter alignWithMargins="0"/>
    </customSheetView>
  </customSheetViews>
  <mergeCells count="8">
    <mergeCell ref="A15:B15"/>
    <mergeCell ref="A1:E1"/>
    <mergeCell ref="A2:E2"/>
    <mergeCell ref="A3:E3"/>
    <mergeCell ref="A14:D14"/>
    <mergeCell ref="A11:D11"/>
    <mergeCell ref="C12:D12"/>
    <mergeCell ref="C13:D13"/>
  </mergeCells>
  <pageMargins left="0.5" right="0.5" top="0.75" bottom="0.75" header="0" footer="0"/>
  <pageSetup fitToHeight="129" orientation="landscape"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50"/>
  <sheetViews>
    <sheetView workbookViewId="0">
      <selection activeCell="D5" sqref="D5"/>
    </sheetView>
  </sheetViews>
  <sheetFormatPr defaultColWidth="9.42578125" defaultRowHeight="15" x14ac:dyDescent="0.25"/>
  <cols>
    <col min="1" max="1" width="44" style="200" customWidth="1"/>
    <col min="2" max="2" width="16.28515625" style="200" customWidth="1"/>
    <col min="3" max="3" width="10.42578125" style="200" customWidth="1"/>
    <col min="4" max="4" width="13.42578125" style="200" customWidth="1"/>
    <col min="5" max="5" width="11" style="200" customWidth="1"/>
    <col min="6" max="6" width="18" style="200" customWidth="1"/>
    <col min="7" max="7" width="12.140625" style="225" hidden="1" customWidth="1"/>
    <col min="8" max="8" width="15" style="225" hidden="1" customWidth="1"/>
    <col min="9" max="16384" width="9.42578125" style="200"/>
  </cols>
  <sheetData>
    <row r="1" spans="1:8" ht="20.100000000000001" customHeight="1" x14ac:dyDescent="0.25">
      <c r="A1" s="375" t="str">
        <f>'Budget Summary'!$A$1</f>
        <v>Agency Name:</v>
      </c>
      <c r="B1" s="375"/>
      <c r="C1" s="375"/>
      <c r="D1" s="375"/>
      <c r="E1" s="375"/>
      <c r="F1" s="375"/>
      <c r="G1" s="200"/>
      <c r="H1" s="200"/>
    </row>
    <row r="2" spans="1:8" ht="20.100000000000001" customHeight="1" x14ac:dyDescent="0.25">
      <c r="A2" s="413" t="s">
        <v>74</v>
      </c>
      <c r="B2" s="413"/>
      <c r="C2" s="413"/>
      <c r="D2" s="413"/>
      <c r="E2" s="413"/>
      <c r="F2" s="413"/>
      <c r="G2" s="200"/>
      <c r="H2" s="200"/>
    </row>
    <row r="3" spans="1:8" s="201" customFormat="1" ht="63" x14ac:dyDescent="0.25">
      <c r="A3" s="145" t="s">
        <v>100</v>
      </c>
      <c r="B3" s="145" t="s">
        <v>126</v>
      </c>
      <c r="C3" s="145" t="s">
        <v>73</v>
      </c>
      <c r="D3" s="145" t="s">
        <v>49</v>
      </c>
      <c r="E3" s="145" t="s">
        <v>30</v>
      </c>
      <c r="F3" s="145" t="s">
        <v>85</v>
      </c>
      <c r="G3" s="226" t="s">
        <v>50</v>
      </c>
      <c r="H3" s="226" t="s">
        <v>51</v>
      </c>
    </row>
    <row r="4" spans="1:8" s="206" customFormat="1" ht="31.5" x14ac:dyDescent="0.25">
      <c r="A4" s="205" t="s">
        <v>202</v>
      </c>
      <c r="B4" s="205">
        <v>12</v>
      </c>
      <c r="C4" s="282">
        <v>26</v>
      </c>
      <c r="D4" s="205">
        <f>C4*B4</f>
        <v>312</v>
      </c>
      <c r="E4" s="281">
        <v>0.57499999999999996</v>
      </c>
      <c r="F4" s="205">
        <f>E4*D4</f>
        <v>179.4</v>
      </c>
      <c r="G4" s="275"/>
      <c r="H4" s="275"/>
    </row>
    <row r="5" spans="1:8" ht="63" x14ac:dyDescent="0.25">
      <c r="A5" s="40" t="s">
        <v>201</v>
      </c>
      <c r="B5" s="41">
        <v>0</v>
      </c>
      <c r="C5" s="42">
        <v>0</v>
      </c>
      <c r="D5" s="78">
        <f xml:space="preserve"> (B5*C5)</f>
        <v>0</v>
      </c>
      <c r="E5" s="43">
        <v>0.57499999999999996</v>
      </c>
      <c r="F5" s="204">
        <f>(D5*E5)</f>
        <v>0</v>
      </c>
      <c r="G5" s="229">
        <v>0</v>
      </c>
      <c r="H5" s="228">
        <f>F5-G5</f>
        <v>0</v>
      </c>
    </row>
    <row r="6" spans="1:8" ht="15.75" x14ac:dyDescent="0.25">
      <c r="A6" s="40"/>
      <c r="B6" s="41">
        <v>0</v>
      </c>
      <c r="C6" s="42">
        <v>0</v>
      </c>
      <c r="D6" s="78">
        <f t="shared" ref="D6:D44" si="0" xml:space="preserve"> (B6*C6)</f>
        <v>0</v>
      </c>
      <c r="E6" s="43">
        <v>0.57499999999999996</v>
      </c>
      <c r="F6" s="204">
        <f t="shared" ref="F6:F31" si="1">(D6*E6)</f>
        <v>0</v>
      </c>
      <c r="G6" s="229">
        <v>0</v>
      </c>
      <c r="H6" s="228">
        <f t="shared" ref="H6:H44" si="2">F6-G6</f>
        <v>0</v>
      </c>
    </row>
    <row r="7" spans="1:8" ht="15.75" x14ac:dyDescent="0.25">
      <c r="A7" s="40"/>
      <c r="B7" s="41">
        <v>0</v>
      </c>
      <c r="C7" s="42">
        <v>0</v>
      </c>
      <c r="D7" s="78">
        <f t="shared" ref="D7:D22" si="3" xml:space="preserve"> (B7*C7)</f>
        <v>0</v>
      </c>
      <c r="E7" s="43">
        <v>0.57499999999999996</v>
      </c>
      <c r="F7" s="204">
        <f t="shared" ref="F7:F22" si="4">(D7*E7)</f>
        <v>0</v>
      </c>
      <c r="G7" s="229">
        <v>0</v>
      </c>
      <c r="H7" s="228">
        <f t="shared" si="2"/>
        <v>0</v>
      </c>
    </row>
    <row r="8" spans="1:8" ht="15.75" x14ac:dyDescent="0.25">
      <c r="A8" s="40"/>
      <c r="B8" s="41">
        <v>0</v>
      </c>
      <c r="C8" s="42">
        <v>0</v>
      </c>
      <c r="D8" s="78">
        <f t="shared" ref="D8:D11" si="5" xml:space="preserve"> (B8*C8)</f>
        <v>0</v>
      </c>
      <c r="E8" s="43">
        <v>0.57499999999999996</v>
      </c>
      <c r="F8" s="204">
        <f t="shared" ref="F8:F11" si="6">(D8*E8)</f>
        <v>0</v>
      </c>
      <c r="G8" s="229">
        <v>0</v>
      </c>
      <c r="H8" s="228">
        <f t="shared" si="2"/>
        <v>0</v>
      </c>
    </row>
    <row r="9" spans="1:8" ht="15.75" x14ac:dyDescent="0.25">
      <c r="A9" s="40"/>
      <c r="B9" s="41">
        <v>0</v>
      </c>
      <c r="C9" s="42">
        <v>0</v>
      </c>
      <c r="D9" s="78">
        <f t="shared" si="5"/>
        <v>0</v>
      </c>
      <c r="E9" s="43">
        <v>0.57499999999999996</v>
      </c>
      <c r="F9" s="204">
        <f t="shared" si="6"/>
        <v>0</v>
      </c>
      <c r="G9" s="229">
        <v>0</v>
      </c>
      <c r="H9" s="228">
        <f t="shared" si="2"/>
        <v>0</v>
      </c>
    </row>
    <row r="10" spans="1:8" ht="15.75" x14ac:dyDescent="0.25">
      <c r="A10" s="40"/>
      <c r="B10" s="41">
        <v>0</v>
      </c>
      <c r="C10" s="42">
        <v>0</v>
      </c>
      <c r="D10" s="78">
        <f t="shared" si="5"/>
        <v>0</v>
      </c>
      <c r="E10" s="43">
        <v>0.57499999999999996</v>
      </c>
      <c r="F10" s="204">
        <f t="shared" si="6"/>
        <v>0</v>
      </c>
      <c r="G10" s="229">
        <v>0</v>
      </c>
      <c r="H10" s="228">
        <f t="shared" si="2"/>
        <v>0</v>
      </c>
    </row>
    <row r="11" spans="1:8" ht="15.75" x14ac:dyDescent="0.25">
      <c r="A11" s="40"/>
      <c r="B11" s="41">
        <v>0</v>
      </c>
      <c r="C11" s="42">
        <v>0</v>
      </c>
      <c r="D11" s="78">
        <f t="shared" si="5"/>
        <v>0</v>
      </c>
      <c r="E11" s="43">
        <v>0.57499999999999996</v>
      </c>
      <c r="F11" s="204">
        <f t="shared" si="6"/>
        <v>0</v>
      </c>
      <c r="G11" s="229">
        <v>0</v>
      </c>
      <c r="H11" s="228">
        <f t="shared" si="2"/>
        <v>0</v>
      </c>
    </row>
    <row r="12" spans="1:8" ht="15.75" x14ac:dyDescent="0.25">
      <c r="A12" s="40"/>
      <c r="B12" s="41">
        <v>0</v>
      </c>
      <c r="C12" s="42">
        <v>0</v>
      </c>
      <c r="D12" s="78">
        <f t="shared" si="3"/>
        <v>0</v>
      </c>
      <c r="E12" s="43">
        <v>0.57499999999999996</v>
      </c>
      <c r="F12" s="204">
        <f t="shared" si="4"/>
        <v>0</v>
      </c>
      <c r="G12" s="229">
        <v>0</v>
      </c>
      <c r="H12" s="228">
        <f t="shared" si="2"/>
        <v>0</v>
      </c>
    </row>
    <row r="13" spans="1:8" ht="15.75" x14ac:dyDescent="0.25">
      <c r="A13" s="40"/>
      <c r="B13" s="41">
        <v>0</v>
      </c>
      <c r="C13" s="42">
        <v>0</v>
      </c>
      <c r="D13" s="78">
        <f t="shared" si="3"/>
        <v>0</v>
      </c>
      <c r="E13" s="43">
        <v>0.57499999999999996</v>
      </c>
      <c r="F13" s="204">
        <f t="shared" si="4"/>
        <v>0</v>
      </c>
      <c r="G13" s="229">
        <v>0</v>
      </c>
      <c r="H13" s="228">
        <f t="shared" si="2"/>
        <v>0</v>
      </c>
    </row>
    <row r="14" spans="1:8" ht="15.75" x14ac:dyDescent="0.25">
      <c r="A14" s="40"/>
      <c r="B14" s="41">
        <v>0</v>
      </c>
      <c r="C14" s="42">
        <v>0</v>
      </c>
      <c r="D14" s="78">
        <f t="shared" si="3"/>
        <v>0</v>
      </c>
      <c r="E14" s="43">
        <v>0.57499999999999996</v>
      </c>
      <c r="F14" s="204">
        <f t="shared" si="4"/>
        <v>0</v>
      </c>
      <c r="G14" s="229">
        <v>0</v>
      </c>
      <c r="H14" s="228">
        <f t="shared" si="2"/>
        <v>0</v>
      </c>
    </row>
    <row r="15" spans="1:8" ht="15.75" x14ac:dyDescent="0.25">
      <c r="A15" s="40"/>
      <c r="B15" s="41">
        <v>0</v>
      </c>
      <c r="C15" s="42">
        <v>0</v>
      </c>
      <c r="D15" s="78">
        <f t="shared" si="3"/>
        <v>0</v>
      </c>
      <c r="E15" s="43">
        <v>0.57499999999999996</v>
      </c>
      <c r="F15" s="204">
        <f t="shared" si="4"/>
        <v>0</v>
      </c>
      <c r="G15" s="229">
        <v>0</v>
      </c>
      <c r="H15" s="228">
        <f t="shared" si="2"/>
        <v>0</v>
      </c>
    </row>
    <row r="16" spans="1:8" ht="15.75" x14ac:dyDescent="0.25">
      <c r="A16" s="40"/>
      <c r="B16" s="41">
        <v>0</v>
      </c>
      <c r="C16" s="42">
        <v>0</v>
      </c>
      <c r="D16" s="78">
        <f t="shared" si="3"/>
        <v>0</v>
      </c>
      <c r="E16" s="43">
        <v>0.57499999999999996</v>
      </c>
      <c r="F16" s="204">
        <f t="shared" si="4"/>
        <v>0</v>
      </c>
      <c r="G16" s="229">
        <v>0</v>
      </c>
      <c r="H16" s="228">
        <f t="shared" si="2"/>
        <v>0</v>
      </c>
    </row>
    <row r="17" spans="1:8" ht="15.75" x14ac:dyDescent="0.25">
      <c r="A17" s="40"/>
      <c r="B17" s="41">
        <v>0</v>
      </c>
      <c r="C17" s="42">
        <v>0</v>
      </c>
      <c r="D17" s="78">
        <f t="shared" si="3"/>
        <v>0</v>
      </c>
      <c r="E17" s="43">
        <v>0.57499999999999996</v>
      </c>
      <c r="F17" s="204">
        <f t="shared" si="4"/>
        <v>0</v>
      </c>
      <c r="G17" s="229">
        <v>0</v>
      </c>
      <c r="H17" s="228">
        <f t="shared" si="2"/>
        <v>0</v>
      </c>
    </row>
    <row r="18" spans="1:8" ht="15.75" x14ac:dyDescent="0.25">
      <c r="A18" s="40"/>
      <c r="B18" s="41">
        <v>0</v>
      </c>
      <c r="C18" s="42">
        <v>0</v>
      </c>
      <c r="D18" s="78">
        <f t="shared" si="3"/>
        <v>0</v>
      </c>
      <c r="E18" s="43">
        <v>0.57499999999999996</v>
      </c>
      <c r="F18" s="204">
        <f t="shared" si="4"/>
        <v>0</v>
      </c>
      <c r="G18" s="229">
        <v>0</v>
      </c>
      <c r="H18" s="228">
        <f t="shared" si="2"/>
        <v>0</v>
      </c>
    </row>
    <row r="19" spans="1:8" ht="15.75" x14ac:dyDescent="0.25">
      <c r="A19" s="40"/>
      <c r="B19" s="41">
        <v>0</v>
      </c>
      <c r="C19" s="42">
        <v>0</v>
      </c>
      <c r="D19" s="78">
        <f t="shared" si="3"/>
        <v>0</v>
      </c>
      <c r="E19" s="43">
        <v>0.57499999999999996</v>
      </c>
      <c r="F19" s="204">
        <f t="shared" si="4"/>
        <v>0</v>
      </c>
      <c r="G19" s="229">
        <v>0</v>
      </c>
      <c r="H19" s="228">
        <f t="shared" si="2"/>
        <v>0</v>
      </c>
    </row>
    <row r="20" spans="1:8" ht="15.75" x14ac:dyDescent="0.25">
      <c r="A20" s="40"/>
      <c r="B20" s="41">
        <v>0</v>
      </c>
      <c r="C20" s="42">
        <v>0</v>
      </c>
      <c r="D20" s="78">
        <f t="shared" si="3"/>
        <v>0</v>
      </c>
      <c r="E20" s="43">
        <v>0.57499999999999996</v>
      </c>
      <c r="F20" s="204">
        <f t="shared" si="4"/>
        <v>0</v>
      </c>
      <c r="G20" s="229">
        <v>0</v>
      </c>
      <c r="H20" s="228">
        <f t="shared" si="2"/>
        <v>0</v>
      </c>
    </row>
    <row r="21" spans="1:8" ht="15.75" x14ac:dyDescent="0.25">
      <c r="A21" s="40"/>
      <c r="B21" s="41">
        <v>0</v>
      </c>
      <c r="C21" s="42">
        <v>0</v>
      </c>
      <c r="D21" s="78">
        <f t="shared" si="3"/>
        <v>0</v>
      </c>
      <c r="E21" s="43">
        <v>0.57499999999999996</v>
      </c>
      <c r="F21" s="204">
        <f t="shared" si="4"/>
        <v>0</v>
      </c>
      <c r="G21" s="229">
        <v>0</v>
      </c>
      <c r="H21" s="228">
        <f t="shared" si="2"/>
        <v>0</v>
      </c>
    </row>
    <row r="22" spans="1:8" ht="15.75" x14ac:dyDescent="0.25">
      <c r="A22" s="40"/>
      <c r="B22" s="41">
        <v>0</v>
      </c>
      <c r="C22" s="42">
        <v>0</v>
      </c>
      <c r="D22" s="78">
        <f t="shared" si="3"/>
        <v>0</v>
      </c>
      <c r="E22" s="43">
        <v>0.57499999999999996</v>
      </c>
      <c r="F22" s="204">
        <f t="shared" si="4"/>
        <v>0</v>
      </c>
      <c r="G22" s="229">
        <v>0</v>
      </c>
      <c r="H22" s="228">
        <f t="shared" si="2"/>
        <v>0</v>
      </c>
    </row>
    <row r="23" spans="1:8" ht="15.75" x14ac:dyDescent="0.25">
      <c r="A23" s="40"/>
      <c r="B23" s="41">
        <v>0</v>
      </c>
      <c r="C23" s="42">
        <v>0</v>
      </c>
      <c r="D23" s="78">
        <f t="shared" si="0"/>
        <v>0</v>
      </c>
      <c r="E23" s="43">
        <v>0.57499999999999996</v>
      </c>
      <c r="F23" s="204">
        <f t="shared" si="1"/>
        <v>0</v>
      </c>
      <c r="G23" s="229">
        <v>0</v>
      </c>
      <c r="H23" s="228">
        <f t="shared" si="2"/>
        <v>0</v>
      </c>
    </row>
    <row r="24" spans="1:8" ht="15.75" x14ac:dyDescent="0.25">
      <c r="A24" s="40"/>
      <c r="B24" s="41">
        <v>0</v>
      </c>
      <c r="C24" s="42">
        <v>0</v>
      </c>
      <c r="D24" s="78">
        <f t="shared" si="0"/>
        <v>0</v>
      </c>
      <c r="E24" s="43">
        <v>0.57499999999999996</v>
      </c>
      <c r="F24" s="204">
        <f t="shared" si="1"/>
        <v>0</v>
      </c>
      <c r="G24" s="229">
        <v>0</v>
      </c>
      <c r="H24" s="228">
        <f t="shared" si="2"/>
        <v>0</v>
      </c>
    </row>
    <row r="25" spans="1:8" ht="15.75" x14ac:dyDescent="0.25">
      <c r="A25" s="40"/>
      <c r="B25" s="41">
        <v>0</v>
      </c>
      <c r="C25" s="42">
        <v>0</v>
      </c>
      <c r="D25" s="78">
        <f t="shared" si="0"/>
        <v>0</v>
      </c>
      <c r="E25" s="43">
        <v>0.57499999999999996</v>
      </c>
      <c r="F25" s="204">
        <f t="shared" si="1"/>
        <v>0</v>
      </c>
      <c r="G25" s="229">
        <v>0</v>
      </c>
      <c r="H25" s="228">
        <f t="shared" si="2"/>
        <v>0</v>
      </c>
    </row>
    <row r="26" spans="1:8" ht="15.75" x14ac:dyDescent="0.25">
      <c r="A26" s="40"/>
      <c r="B26" s="41">
        <v>0</v>
      </c>
      <c r="C26" s="42">
        <v>0</v>
      </c>
      <c r="D26" s="78">
        <f t="shared" si="0"/>
        <v>0</v>
      </c>
      <c r="E26" s="43">
        <v>0.57499999999999996</v>
      </c>
      <c r="F26" s="204">
        <f t="shared" si="1"/>
        <v>0</v>
      </c>
      <c r="G26" s="229">
        <v>0</v>
      </c>
      <c r="H26" s="228">
        <f t="shared" si="2"/>
        <v>0</v>
      </c>
    </row>
    <row r="27" spans="1:8" ht="15.75" x14ac:dyDescent="0.25">
      <c r="A27" s="40"/>
      <c r="B27" s="41">
        <v>0</v>
      </c>
      <c r="C27" s="42">
        <v>0</v>
      </c>
      <c r="D27" s="78">
        <f t="shared" si="0"/>
        <v>0</v>
      </c>
      <c r="E27" s="43">
        <v>0.57499999999999996</v>
      </c>
      <c r="F27" s="204">
        <f t="shared" si="1"/>
        <v>0</v>
      </c>
      <c r="G27" s="229">
        <v>0</v>
      </c>
      <c r="H27" s="228">
        <f t="shared" si="2"/>
        <v>0</v>
      </c>
    </row>
    <row r="28" spans="1:8" ht="15.75" x14ac:dyDescent="0.25">
      <c r="A28" s="40"/>
      <c r="B28" s="41">
        <v>0</v>
      </c>
      <c r="C28" s="42">
        <v>0</v>
      </c>
      <c r="D28" s="78">
        <f t="shared" si="0"/>
        <v>0</v>
      </c>
      <c r="E28" s="43">
        <v>0.57499999999999996</v>
      </c>
      <c r="F28" s="204">
        <f t="shared" si="1"/>
        <v>0</v>
      </c>
      <c r="G28" s="229">
        <v>0</v>
      </c>
      <c r="H28" s="228">
        <f t="shared" si="2"/>
        <v>0</v>
      </c>
    </row>
    <row r="29" spans="1:8" ht="15.75" x14ac:dyDescent="0.25">
      <c r="A29" s="40"/>
      <c r="B29" s="41">
        <v>0</v>
      </c>
      <c r="C29" s="42">
        <v>0</v>
      </c>
      <c r="D29" s="78">
        <f t="shared" si="0"/>
        <v>0</v>
      </c>
      <c r="E29" s="43">
        <v>0.57499999999999996</v>
      </c>
      <c r="F29" s="204">
        <f t="shared" si="1"/>
        <v>0</v>
      </c>
      <c r="G29" s="229">
        <v>0</v>
      </c>
      <c r="H29" s="228">
        <f t="shared" si="2"/>
        <v>0</v>
      </c>
    </row>
    <row r="30" spans="1:8" ht="15.75" x14ac:dyDescent="0.25">
      <c r="A30" s="40"/>
      <c r="B30" s="41">
        <v>0</v>
      </c>
      <c r="C30" s="42">
        <v>0</v>
      </c>
      <c r="D30" s="78">
        <f t="shared" si="0"/>
        <v>0</v>
      </c>
      <c r="E30" s="43">
        <v>0.57499999999999996</v>
      </c>
      <c r="F30" s="204">
        <f t="shared" si="1"/>
        <v>0</v>
      </c>
      <c r="G30" s="229">
        <v>0</v>
      </c>
      <c r="H30" s="228">
        <f t="shared" si="2"/>
        <v>0</v>
      </c>
    </row>
    <row r="31" spans="1:8" ht="15.75" x14ac:dyDescent="0.25">
      <c r="A31" s="40"/>
      <c r="B31" s="41">
        <v>0</v>
      </c>
      <c r="C31" s="42">
        <v>0</v>
      </c>
      <c r="D31" s="78">
        <f t="shared" si="0"/>
        <v>0</v>
      </c>
      <c r="E31" s="43">
        <v>0.57499999999999996</v>
      </c>
      <c r="F31" s="204">
        <f t="shared" si="1"/>
        <v>0</v>
      </c>
      <c r="G31" s="229">
        <v>0</v>
      </c>
      <c r="H31" s="228">
        <f t="shared" si="2"/>
        <v>0</v>
      </c>
    </row>
    <row r="32" spans="1:8" ht="15.75" x14ac:dyDescent="0.25">
      <c r="A32" s="40"/>
      <c r="B32" s="41">
        <v>0</v>
      </c>
      <c r="C32" s="42">
        <v>0</v>
      </c>
      <c r="D32" s="78">
        <f t="shared" si="0"/>
        <v>0</v>
      </c>
      <c r="E32" s="43">
        <v>0.57499999999999996</v>
      </c>
      <c r="F32" s="204">
        <f t="shared" ref="F32:F44" si="7">(D32*E32)</f>
        <v>0</v>
      </c>
      <c r="G32" s="229">
        <v>0</v>
      </c>
      <c r="H32" s="228">
        <f t="shared" si="2"/>
        <v>0</v>
      </c>
    </row>
    <row r="33" spans="1:8" ht="15.75" x14ac:dyDescent="0.25">
      <c r="A33" s="40"/>
      <c r="B33" s="41">
        <v>0</v>
      </c>
      <c r="C33" s="42">
        <v>0</v>
      </c>
      <c r="D33" s="78">
        <f t="shared" si="0"/>
        <v>0</v>
      </c>
      <c r="E33" s="43">
        <v>0.57499999999999996</v>
      </c>
      <c r="F33" s="204">
        <f t="shared" si="7"/>
        <v>0</v>
      </c>
      <c r="G33" s="229">
        <v>0</v>
      </c>
      <c r="H33" s="228">
        <f t="shared" si="2"/>
        <v>0</v>
      </c>
    </row>
    <row r="34" spans="1:8" ht="15.75" x14ac:dyDescent="0.25">
      <c r="A34" s="40"/>
      <c r="B34" s="41">
        <v>0</v>
      </c>
      <c r="C34" s="42">
        <v>0</v>
      </c>
      <c r="D34" s="78">
        <f t="shared" si="0"/>
        <v>0</v>
      </c>
      <c r="E34" s="43">
        <v>0.57499999999999996</v>
      </c>
      <c r="F34" s="204">
        <f t="shared" si="7"/>
        <v>0</v>
      </c>
      <c r="G34" s="229">
        <v>0</v>
      </c>
      <c r="H34" s="228">
        <f t="shared" si="2"/>
        <v>0</v>
      </c>
    </row>
    <row r="35" spans="1:8" ht="15.75" x14ac:dyDescent="0.25">
      <c r="A35" s="40"/>
      <c r="B35" s="41">
        <v>0</v>
      </c>
      <c r="C35" s="42">
        <v>0</v>
      </c>
      <c r="D35" s="78">
        <f t="shared" si="0"/>
        <v>0</v>
      </c>
      <c r="E35" s="43">
        <v>0.57499999999999996</v>
      </c>
      <c r="F35" s="204">
        <f t="shared" si="7"/>
        <v>0</v>
      </c>
      <c r="G35" s="229">
        <v>0</v>
      </c>
      <c r="H35" s="228">
        <f t="shared" si="2"/>
        <v>0</v>
      </c>
    </row>
    <row r="36" spans="1:8" ht="15.75" x14ac:dyDescent="0.25">
      <c r="A36" s="40"/>
      <c r="B36" s="41">
        <v>0</v>
      </c>
      <c r="C36" s="42">
        <v>0</v>
      </c>
      <c r="D36" s="78">
        <f t="shared" si="0"/>
        <v>0</v>
      </c>
      <c r="E36" s="43">
        <v>0.57499999999999996</v>
      </c>
      <c r="F36" s="204">
        <f t="shared" si="7"/>
        <v>0</v>
      </c>
      <c r="G36" s="229">
        <v>0</v>
      </c>
      <c r="H36" s="228">
        <f t="shared" si="2"/>
        <v>0</v>
      </c>
    </row>
    <row r="37" spans="1:8" ht="15.75" x14ac:dyDescent="0.25">
      <c r="A37" s="40"/>
      <c r="B37" s="41">
        <v>0</v>
      </c>
      <c r="C37" s="42">
        <v>0</v>
      </c>
      <c r="D37" s="78">
        <f t="shared" si="0"/>
        <v>0</v>
      </c>
      <c r="E37" s="43">
        <v>0.57499999999999996</v>
      </c>
      <c r="F37" s="204">
        <f t="shared" si="7"/>
        <v>0</v>
      </c>
      <c r="G37" s="229">
        <v>0</v>
      </c>
      <c r="H37" s="228">
        <f t="shared" si="2"/>
        <v>0</v>
      </c>
    </row>
    <row r="38" spans="1:8" ht="15.75" x14ac:dyDescent="0.25">
      <c r="A38" s="40"/>
      <c r="B38" s="41">
        <v>0</v>
      </c>
      <c r="C38" s="42">
        <v>0</v>
      </c>
      <c r="D38" s="78">
        <f t="shared" si="0"/>
        <v>0</v>
      </c>
      <c r="E38" s="43">
        <v>0.57499999999999996</v>
      </c>
      <c r="F38" s="204">
        <f t="shared" si="7"/>
        <v>0</v>
      </c>
      <c r="G38" s="229">
        <v>0</v>
      </c>
      <c r="H38" s="228">
        <f t="shared" si="2"/>
        <v>0</v>
      </c>
    </row>
    <row r="39" spans="1:8" ht="15.75" x14ac:dyDescent="0.25">
      <c r="A39" s="40"/>
      <c r="B39" s="41">
        <v>0</v>
      </c>
      <c r="C39" s="42">
        <v>0</v>
      </c>
      <c r="D39" s="78">
        <f t="shared" si="0"/>
        <v>0</v>
      </c>
      <c r="E39" s="43">
        <v>0.57499999999999996</v>
      </c>
      <c r="F39" s="204">
        <f t="shared" si="7"/>
        <v>0</v>
      </c>
      <c r="G39" s="229">
        <v>0</v>
      </c>
      <c r="H39" s="228">
        <f t="shared" si="2"/>
        <v>0</v>
      </c>
    </row>
    <row r="40" spans="1:8" ht="15.75" x14ac:dyDescent="0.25">
      <c r="A40" s="40"/>
      <c r="B40" s="41">
        <v>0</v>
      </c>
      <c r="C40" s="42">
        <v>0</v>
      </c>
      <c r="D40" s="78">
        <f t="shared" si="0"/>
        <v>0</v>
      </c>
      <c r="E40" s="43">
        <v>0.57499999999999996</v>
      </c>
      <c r="F40" s="204">
        <f t="shared" si="7"/>
        <v>0</v>
      </c>
      <c r="G40" s="229">
        <v>0</v>
      </c>
      <c r="H40" s="228">
        <f t="shared" si="2"/>
        <v>0</v>
      </c>
    </row>
    <row r="41" spans="1:8" ht="15.75" x14ac:dyDescent="0.25">
      <c r="A41" s="40"/>
      <c r="B41" s="41">
        <v>0</v>
      </c>
      <c r="C41" s="42">
        <v>0</v>
      </c>
      <c r="D41" s="78">
        <f t="shared" si="0"/>
        <v>0</v>
      </c>
      <c r="E41" s="43">
        <v>0.57499999999999996</v>
      </c>
      <c r="F41" s="204">
        <f t="shared" si="7"/>
        <v>0</v>
      </c>
      <c r="G41" s="229">
        <v>0</v>
      </c>
      <c r="H41" s="228">
        <f t="shared" si="2"/>
        <v>0</v>
      </c>
    </row>
    <row r="42" spans="1:8" ht="15.75" x14ac:dyDescent="0.25">
      <c r="A42" s="40"/>
      <c r="B42" s="41">
        <v>0</v>
      </c>
      <c r="C42" s="42">
        <v>0</v>
      </c>
      <c r="D42" s="78">
        <f t="shared" si="0"/>
        <v>0</v>
      </c>
      <c r="E42" s="43">
        <v>0.57499999999999996</v>
      </c>
      <c r="F42" s="204">
        <f t="shared" si="7"/>
        <v>0</v>
      </c>
      <c r="G42" s="229">
        <v>0</v>
      </c>
      <c r="H42" s="228">
        <f t="shared" si="2"/>
        <v>0</v>
      </c>
    </row>
    <row r="43" spans="1:8" ht="15.75" x14ac:dyDescent="0.25">
      <c r="A43" s="40"/>
      <c r="B43" s="41">
        <v>0</v>
      </c>
      <c r="C43" s="42">
        <v>0</v>
      </c>
      <c r="D43" s="78">
        <f t="shared" si="0"/>
        <v>0</v>
      </c>
      <c r="E43" s="43">
        <v>0.57499999999999996</v>
      </c>
      <c r="F43" s="204">
        <f t="shared" si="7"/>
        <v>0</v>
      </c>
      <c r="G43" s="229">
        <v>0</v>
      </c>
      <c r="H43" s="228">
        <f t="shared" si="2"/>
        <v>0</v>
      </c>
    </row>
    <row r="44" spans="1:8" ht="16.5" thickBot="1" x14ac:dyDescent="0.3">
      <c r="A44" s="40"/>
      <c r="B44" s="41">
        <v>0</v>
      </c>
      <c r="C44" s="42">
        <v>0</v>
      </c>
      <c r="D44" s="78">
        <f t="shared" si="0"/>
        <v>0</v>
      </c>
      <c r="E44" s="43">
        <v>0.57499999999999996</v>
      </c>
      <c r="F44" s="204">
        <f t="shared" si="7"/>
        <v>0</v>
      </c>
      <c r="G44" s="229">
        <v>0</v>
      </c>
      <c r="H44" s="228">
        <f t="shared" si="2"/>
        <v>0</v>
      </c>
    </row>
    <row r="45" spans="1:8" ht="20.100000000000001" customHeight="1" thickBot="1" x14ac:dyDescent="0.3">
      <c r="A45" s="286" t="s">
        <v>9</v>
      </c>
      <c r="B45" s="161"/>
      <c r="C45" s="161"/>
      <c r="D45" s="203">
        <f>SUM(D5:D44)</f>
        <v>0</v>
      </c>
      <c r="E45" s="161"/>
      <c r="F45" s="83">
        <f>SUM(F5:F44)</f>
        <v>0</v>
      </c>
      <c r="G45" s="230">
        <f>SUM(G5:G44)</f>
        <v>0</v>
      </c>
      <c r="H45" s="230">
        <f>SUM(H5:H44)</f>
        <v>0</v>
      </c>
    </row>
    <row r="46" spans="1:8" ht="20.100000000000001" customHeight="1" x14ac:dyDescent="0.25">
      <c r="A46" s="370" t="s">
        <v>42</v>
      </c>
      <c r="B46" s="414"/>
      <c r="C46" s="414"/>
      <c r="D46" s="414"/>
      <c r="E46" s="414"/>
      <c r="F46" s="414"/>
    </row>
    <row r="47" spans="1:8" ht="20.100000000000001" customHeight="1" x14ac:dyDescent="0.25">
      <c r="A47" s="202"/>
      <c r="B47" s="202"/>
      <c r="C47" s="202"/>
      <c r="D47" s="202"/>
      <c r="E47" s="202"/>
      <c r="F47" s="202"/>
    </row>
    <row r="48" spans="1:8" ht="20.100000000000001" customHeight="1" x14ac:dyDescent="0.25">
      <c r="A48" s="202"/>
      <c r="B48" s="202"/>
      <c r="C48" s="202"/>
      <c r="D48" s="202"/>
      <c r="E48" s="202"/>
      <c r="F48" s="202"/>
    </row>
    <row r="49" spans="1:6" ht="20.100000000000001" customHeight="1" x14ac:dyDescent="0.25">
      <c r="A49" s="202"/>
      <c r="B49" s="202"/>
      <c r="C49" s="202"/>
      <c r="D49" s="202"/>
      <c r="E49" s="202"/>
      <c r="F49" s="202"/>
    </row>
    <row r="50" spans="1:6" ht="20.100000000000001" customHeight="1" x14ac:dyDescent="0.25">
      <c r="A50" s="202"/>
      <c r="B50" s="202"/>
      <c r="C50" s="202"/>
      <c r="D50" s="202"/>
      <c r="E50" s="202"/>
      <c r="F50" s="202"/>
    </row>
  </sheetData>
  <sheetProtection selectLockedCells="1"/>
  <protectedRanges>
    <protectedRange sqref="E5:E44" name="Range2"/>
    <protectedRange password="83AF" sqref="A5:C44" name="Range1"/>
  </protectedRanges>
  <customSheetViews>
    <customSheetView guid="{7DA73DFE-B44D-41DA-90F3-8A3CD23B8E26}" topLeftCell="A10">
      <selection activeCell="H28" sqref="H28"/>
      <pageMargins left="0.7" right="0.7" top="0.75" bottom="0.75" header="0.3" footer="0.3"/>
    </customSheetView>
  </customSheetViews>
  <mergeCells count="3">
    <mergeCell ref="A1:F1"/>
    <mergeCell ref="A2:F2"/>
    <mergeCell ref="A46:F46"/>
  </mergeCells>
  <pageMargins left="0.45" right="0.45" top="0.5" bottom="0.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90" zoomScaleNormal="90" zoomScaleSheetLayoutView="100" workbookViewId="0">
      <selection activeCell="D6" sqref="D6"/>
    </sheetView>
  </sheetViews>
  <sheetFormatPr defaultColWidth="9.42578125" defaultRowHeight="15.75" x14ac:dyDescent="0.25"/>
  <cols>
    <col min="1" max="1" width="31.28515625" style="197" customWidth="1"/>
    <col min="2" max="2" width="20.7109375" style="197" customWidth="1"/>
    <col min="3" max="3" width="80.28515625" style="87" customWidth="1"/>
    <col min="4" max="4" width="36.7109375" style="87" customWidth="1"/>
    <col min="5" max="5" width="18.7109375" style="198" customWidth="1"/>
    <col min="6" max="6" width="15.28515625" style="199" customWidth="1"/>
    <col min="7" max="7" width="11" style="190" hidden="1" customWidth="1"/>
    <col min="8" max="8" width="12.5703125" style="190" hidden="1" customWidth="1"/>
    <col min="9" max="9" width="18.42578125" style="190" customWidth="1"/>
    <col min="10" max="16384" width="9.42578125" style="190"/>
  </cols>
  <sheetData>
    <row r="1" spans="1:9" s="172" customFormat="1" x14ac:dyDescent="0.2">
      <c r="A1" s="360" t="str">
        <f>'Budget Summary'!$A$1</f>
        <v>Agency Name:</v>
      </c>
      <c r="B1" s="360"/>
      <c r="C1" s="360"/>
      <c r="D1" s="360"/>
      <c r="E1" s="360"/>
      <c r="F1" s="360"/>
    </row>
    <row r="2" spans="1:9" s="172" customFormat="1" ht="45" customHeight="1" x14ac:dyDescent="0.3">
      <c r="A2" s="417" t="s">
        <v>208</v>
      </c>
      <c r="B2" s="417"/>
      <c r="C2" s="417"/>
      <c r="D2" s="417"/>
      <c r="E2" s="417"/>
      <c r="F2" s="417"/>
    </row>
    <row r="3" spans="1:9" s="172" customFormat="1" ht="96.75" customHeight="1" x14ac:dyDescent="0.2">
      <c r="A3" s="91" t="s">
        <v>117</v>
      </c>
      <c r="B3" s="91" t="s">
        <v>107</v>
      </c>
      <c r="C3" s="91" t="s">
        <v>144</v>
      </c>
      <c r="D3" s="91" t="s">
        <v>108</v>
      </c>
      <c r="E3" s="129" t="s">
        <v>109</v>
      </c>
      <c r="F3" s="92" t="s">
        <v>110</v>
      </c>
      <c r="G3" s="92" t="s">
        <v>50</v>
      </c>
      <c r="H3" s="92" t="s">
        <v>51</v>
      </c>
    </row>
    <row r="4" spans="1:9" s="177" customFormat="1" ht="106.15" customHeight="1" x14ac:dyDescent="0.2">
      <c r="A4" s="173" t="s">
        <v>120</v>
      </c>
      <c r="B4" s="84">
        <v>2</v>
      </c>
      <c r="C4" s="174" t="s">
        <v>138</v>
      </c>
      <c r="D4" s="175" t="s">
        <v>123</v>
      </c>
      <c r="E4" s="85" t="s">
        <v>116</v>
      </c>
      <c r="F4" s="317" t="s">
        <v>118</v>
      </c>
      <c r="G4" s="296"/>
      <c r="H4" s="296"/>
      <c r="I4" s="176"/>
    </row>
    <row r="5" spans="1:9" s="172" customFormat="1" ht="126" x14ac:dyDescent="0.2">
      <c r="A5" s="173" t="s">
        <v>121</v>
      </c>
      <c r="B5" s="84">
        <v>1</v>
      </c>
      <c r="C5" s="174" t="s">
        <v>139</v>
      </c>
      <c r="D5" s="175" t="s">
        <v>123</v>
      </c>
      <c r="E5" s="85" t="s">
        <v>122</v>
      </c>
      <c r="F5" s="317">
        <v>1725</v>
      </c>
      <c r="G5" s="297"/>
      <c r="H5" s="297"/>
    </row>
    <row r="6" spans="1:9" s="172" customFormat="1" ht="56.25" customHeight="1" x14ac:dyDescent="0.2">
      <c r="A6" s="178"/>
      <c r="B6" s="179"/>
      <c r="C6" s="180"/>
      <c r="D6" s="181"/>
      <c r="E6" s="182"/>
      <c r="F6" s="183">
        <v>0</v>
      </c>
      <c r="G6" s="130">
        <v>0</v>
      </c>
      <c r="H6" s="131">
        <f>F6-G6</f>
        <v>0</v>
      </c>
    </row>
    <row r="7" spans="1:9" s="172" customFormat="1" ht="55.5" customHeight="1" x14ac:dyDescent="0.2">
      <c r="A7" s="178"/>
      <c r="B7" s="179"/>
      <c r="C7" s="180"/>
      <c r="D7" s="181"/>
      <c r="E7" s="182"/>
      <c r="F7" s="183">
        <v>0</v>
      </c>
      <c r="G7" s="130">
        <v>0</v>
      </c>
      <c r="H7" s="131">
        <f t="shared" ref="H7:H15" si="0">F7-G7</f>
        <v>0</v>
      </c>
      <c r="I7" s="184"/>
    </row>
    <row r="8" spans="1:9" s="189" customFormat="1" ht="51" customHeight="1" x14ac:dyDescent="0.2">
      <c r="A8" s="185"/>
      <c r="B8" s="186"/>
      <c r="C8" s="187"/>
      <c r="D8" s="187"/>
      <c r="E8" s="188"/>
      <c r="F8" s="183">
        <v>0</v>
      </c>
      <c r="G8" s="130">
        <v>0</v>
      </c>
      <c r="H8" s="131">
        <f t="shared" si="0"/>
        <v>0</v>
      </c>
    </row>
    <row r="9" spans="1:9" s="172" customFormat="1" ht="56.25" customHeight="1" x14ac:dyDescent="0.2">
      <c r="A9" s="178"/>
      <c r="B9" s="179"/>
      <c r="C9" s="180"/>
      <c r="D9" s="181"/>
      <c r="E9" s="182"/>
      <c r="F9" s="183">
        <v>0</v>
      </c>
      <c r="G9" s="130">
        <v>0</v>
      </c>
      <c r="H9" s="131">
        <f t="shared" si="0"/>
        <v>0</v>
      </c>
    </row>
    <row r="10" spans="1:9" s="172" customFormat="1" ht="56.25" customHeight="1" x14ac:dyDescent="0.2">
      <c r="A10" s="178"/>
      <c r="B10" s="179"/>
      <c r="C10" s="180"/>
      <c r="D10" s="181"/>
      <c r="E10" s="182"/>
      <c r="F10" s="183">
        <v>0</v>
      </c>
      <c r="G10" s="130">
        <v>0</v>
      </c>
      <c r="H10" s="131">
        <f t="shared" si="0"/>
        <v>0</v>
      </c>
    </row>
    <row r="11" spans="1:9" s="172" customFormat="1" ht="55.5" customHeight="1" x14ac:dyDescent="0.2">
      <c r="A11" s="178"/>
      <c r="B11" s="179"/>
      <c r="C11" s="180"/>
      <c r="D11" s="181"/>
      <c r="E11" s="182"/>
      <c r="F11" s="183">
        <v>0</v>
      </c>
      <c r="G11" s="130">
        <v>0</v>
      </c>
      <c r="H11" s="131">
        <f t="shared" si="0"/>
        <v>0</v>
      </c>
      <c r="I11" s="184"/>
    </row>
    <row r="12" spans="1:9" s="189" customFormat="1" ht="51" customHeight="1" x14ac:dyDescent="0.2">
      <c r="A12" s="185"/>
      <c r="B12" s="186"/>
      <c r="C12" s="187"/>
      <c r="D12" s="187"/>
      <c r="E12" s="188"/>
      <c r="F12" s="183">
        <v>0</v>
      </c>
      <c r="G12" s="130">
        <v>0</v>
      </c>
      <c r="H12" s="131">
        <f t="shared" si="0"/>
        <v>0</v>
      </c>
    </row>
    <row r="13" spans="1:9" s="172" customFormat="1" ht="56.25" customHeight="1" x14ac:dyDescent="0.2">
      <c r="A13" s="178"/>
      <c r="B13" s="179"/>
      <c r="C13" s="180"/>
      <c r="D13" s="181"/>
      <c r="E13" s="182"/>
      <c r="F13" s="183">
        <v>0</v>
      </c>
      <c r="G13" s="130">
        <v>0</v>
      </c>
      <c r="H13" s="131">
        <f t="shared" si="0"/>
        <v>0</v>
      </c>
    </row>
    <row r="14" spans="1:9" s="172" customFormat="1" ht="40.15" customHeight="1" x14ac:dyDescent="0.2">
      <c r="A14" s="178"/>
      <c r="B14" s="179"/>
      <c r="C14" s="180"/>
      <c r="D14" s="181"/>
      <c r="E14" s="182"/>
      <c r="F14" s="183">
        <v>0</v>
      </c>
      <c r="G14" s="130">
        <v>0</v>
      </c>
      <c r="H14" s="131">
        <f t="shared" si="0"/>
        <v>0</v>
      </c>
      <c r="I14" s="184"/>
    </row>
    <row r="15" spans="1:9" s="189" customFormat="1" ht="62.25" customHeight="1" x14ac:dyDescent="0.2">
      <c r="A15" s="185"/>
      <c r="B15" s="186"/>
      <c r="C15" s="187"/>
      <c r="D15" s="187"/>
      <c r="E15" s="188"/>
      <c r="F15" s="183">
        <v>0</v>
      </c>
      <c r="G15" s="130">
        <v>0</v>
      </c>
      <c r="H15" s="131">
        <f t="shared" si="0"/>
        <v>0</v>
      </c>
    </row>
    <row r="16" spans="1:9" x14ac:dyDescent="0.2">
      <c r="A16" s="418" t="s">
        <v>9</v>
      </c>
      <c r="B16" s="418"/>
      <c r="C16" s="419"/>
      <c r="D16" s="419"/>
      <c r="E16" s="419"/>
      <c r="F16" s="113">
        <f>(SUM(F6:F15))</f>
        <v>0</v>
      </c>
      <c r="G16" s="220">
        <f>(SUM(G6:G15))</f>
        <v>0</v>
      </c>
      <c r="H16" s="220">
        <f>(SUM(H6:H15))</f>
        <v>0</v>
      </c>
    </row>
    <row r="17" spans="1:6" x14ac:dyDescent="0.25">
      <c r="A17" s="415" t="s">
        <v>113</v>
      </c>
      <c r="B17" s="415"/>
      <c r="C17" s="416"/>
      <c r="D17" s="191"/>
      <c r="E17" s="192"/>
      <c r="F17" s="193"/>
    </row>
    <row r="18" spans="1:6" x14ac:dyDescent="0.25">
      <c r="A18" s="194"/>
      <c r="B18" s="194"/>
      <c r="C18" s="89"/>
      <c r="D18" s="89"/>
      <c r="E18" s="195"/>
      <c r="F18" s="196"/>
    </row>
    <row r="19" spans="1:6" x14ac:dyDescent="0.25">
      <c r="A19" s="194"/>
      <c r="B19" s="194"/>
      <c r="C19" s="89"/>
      <c r="D19" s="89"/>
      <c r="E19" s="195"/>
      <c r="F19" s="196"/>
    </row>
  </sheetData>
  <sheetProtection selectLockedCells="1"/>
  <mergeCells count="4">
    <mergeCell ref="A17:C17"/>
    <mergeCell ref="A1:F1"/>
    <mergeCell ref="A2:F2"/>
    <mergeCell ref="A16:E16"/>
  </mergeCells>
  <pageMargins left="0.5" right="0.5" top="0.75" bottom="0.75" header="0" footer="0"/>
  <pageSetup fitToHeight="12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6"/>
  <sheetViews>
    <sheetView workbookViewId="0">
      <selection activeCell="F7" sqref="F7"/>
    </sheetView>
  </sheetViews>
  <sheetFormatPr defaultColWidth="9.140625" defaultRowHeight="15" x14ac:dyDescent="0.25"/>
  <cols>
    <col min="1" max="1" width="9.140625" style="225"/>
    <col min="2" max="2" width="19" style="225" customWidth="1"/>
    <col min="3" max="3" width="80.140625" style="225" customWidth="1"/>
    <col min="4" max="4" width="18.140625" style="225" customWidth="1"/>
    <col min="5" max="5" width="15.7109375" style="225" customWidth="1"/>
    <col min="6" max="6" width="19" style="225" customWidth="1"/>
    <col min="7" max="7" width="12.140625" style="225" hidden="1" customWidth="1"/>
    <col min="8" max="8" width="15" style="225" hidden="1" customWidth="1"/>
    <col min="9" max="16384" width="9.140625" style="225"/>
  </cols>
  <sheetData>
    <row r="1" spans="1:8" ht="15.75" x14ac:dyDescent="0.25">
      <c r="A1" s="404" t="str">
        <f>'Budget Summary'!$A$1</f>
        <v>Agency Name:</v>
      </c>
      <c r="B1" s="404"/>
      <c r="C1" s="404"/>
      <c r="D1" s="404"/>
      <c r="E1" s="404"/>
      <c r="F1" s="404"/>
      <c r="G1" s="404"/>
      <c r="H1" s="404"/>
    </row>
    <row r="2" spans="1:8" ht="36.75" customHeight="1" x14ac:dyDescent="0.25">
      <c r="A2" s="464" t="s">
        <v>209</v>
      </c>
      <c r="B2" s="429"/>
      <c r="C2" s="429"/>
      <c r="D2" s="429"/>
      <c r="E2" s="429"/>
      <c r="F2" s="429"/>
      <c r="G2" s="429"/>
      <c r="H2" s="429"/>
    </row>
    <row r="3" spans="1:8" ht="63" x14ac:dyDescent="0.25">
      <c r="A3" s="427" t="s">
        <v>184</v>
      </c>
      <c r="B3" s="428"/>
      <c r="C3" s="279" t="s">
        <v>185</v>
      </c>
      <c r="D3" s="226" t="s">
        <v>152</v>
      </c>
      <c r="E3" s="226" t="s">
        <v>182</v>
      </c>
      <c r="F3" s="117" t="s">
        <v>204</v>
      </c>
      <c r="G3" s="226" t="s">
        <v>50</v>
      </c>
      <c r="H3" s="226" t="s">
        <v>51</v>
      </c>
    </row>
    <row r="4" spans="1:8" ht="114.75" customHeight="1" x14ac:dyDescent="0.25">
      <c r="A4" s="430" t="s">
        <v>155</v>
      </c>
      <c r="B4" s="431"/>
      <c r="C4" s="247" t="s">
        <v>167</v>
      </c>
      <c r="D4" s="244">
        <v>38946</v>
      </c>
      <c r="E4" s="245">
        <v>0.15</v>
      </c>
      <c r="F4" s="246">
        <f>D4*E4</f>
        <v>5842</v>
      </c>
      <c r="G4" s="275"/>
      <c r="H4" s="275"/>
    </row>
    <row r="5" spans="1:8" ht="15.75" x14ac:dyDescent="0.25">
      <c r="A5" s="420"/>
      <c r="B5" s="421"/>
      <c r="C5" s="227"/>
      <c r="D5" s="243"/>
      <c r="E5" s="242"/>
      <c r="F5" s="228">
        <f>D5*E5</f>
        <v>0</v>
      </c>
      <c r="G5" s="229">
        <v>0</v>
      </c>
      <c r="H5" s="228">
        <f>F5-G5</f>
        <v>0</v>
      </c>
    </row>
    <row r="6" spans="1:8" ht="15.75" x14ac:dyDescent="0.25">
      <c r="A6" s="422"/>
      <c r="B6" s="423"/>
      <c r="C6" s="227"/>
      <c r="D6" s="243"/>
      <c r="E6" s="242"/>
      <c r="F6" s="228">
        <f t="shared" ref="F6:F25" si="0">D6*E6</f>
        <v>0</v>
      </c>
      <c r="G6" s="229">
        <v>0</v>
      </c>
      <c r="H6" s="228">
        <f t="shared" ref="H6:H25" si="1">F6-G6</f>
        <v>0</v>
      </c>
    </row>
    <row r="7" spans="1:8" ht="15.75" x14ac:dyDescent="0.25">
      <c r="A7" s="420"/>
      <c r="B7" s="421"/>
      <c r="C7" s="227"/>
      <c r="D7" s="243"/>
      <c r="E7" s="242"/>
      <c r="F7" s="228">
        <f t="shared" si="0"/>
        <v>0</v>
      </c>
      <c r="G7" s="229">
        <v>0</v>
      </c>
      <c r="H7" s="228">
        <f t="shared" si="1"/>
        <v>0</v>
      </c>
    </row>
    <row r="8" spans="1:8" ht="15.75" x14ac:dyDescent="0.25">
      <c r="A8" s="420"/>
      <c r="B8" s="421"/>
      <c r="C8" s="227"/>
      <c r="D8" s="243"/>
      <c r="E8" s="242"/>
      <c r="F8" s="228">
        <f t="shared" si="0"/>
        <v>0</v>
      </c>
      <c r="G8" s="229">
        <v>0</v>
      </c>
      <c r="H8" s="228">
        <f t="shared" si="1"/>
        <v>0</v>
      </c>
    </row>
    <row r="9" spans="1:8" ht="15.75" x14ac:dyDescent="0.25">
      <c r="A9" s="422"/>
      <c r="B9" s="423"/>
      <c r="C9" s="227"/>
      <c r="D9" s="243"/>
      <c r="E9" s="242"/>
      <c r="F9" s="228">
        <f t="shared" si="0"/>
        <v>0</v>
      </c>
      <c r="G9" s="229">
        <v>0</v>
      </c>
      <c r="H9" s="228">
        <f t="shared" si="1"/>
        <v>0</v>
      </c>
    </row>
    <row r="10" spans="1:8" ht="15.75" x14ac:dyDescent="0.25">
      <c r="A10" s="420"/>
      <c r="B10" s="421"/>
      <c r="C10" s="227"/>
      <c r="D10" s="243"/>
      <c r="E10" s="242"/>
      <c r="F10" s="228">
        <f t="shared" si="0"/>
        <v>0</v>
      </c>
      <c r="G10" s="229">
        <v>0</v>
      </c>
      <c r="H10" s="228">
        <f t="shared" si="1"/>
        <v>0</v>
      </c>
    </row>
    <row r="11" spans="1:8" ht="15.75" x14ac:dyDescent="0.25">
      <c r="A11" s="420"/>
      <c r="B11" s="421"/>
      <c r="C11" s="227"/>
      <c r="D11" s="243"/>
      <c r="E11" s="242"/>
      <c r="F11" s="228">
        <f t="shared" si="0"/>
        <v>0</v>
      </c>
      <c r="G11" s="229">
        <v>0</v>
      </c>
      <c r="H11" s="228">
        <f t="shared" si="1"/>
        <v>0</v>
      </c>
    </row>
    <row r="12" spans="1:8" ht="15.75" x14ac:dyDescent="0.25">
      <c r="A12" s="422"/>
      <c r="B12" s="423"/>
      <c r="C12" s="227"/>
      <c r="D12" s="243"/>
      <c r="E12" s="242"/>
      <c r="F12" s="228">
        <f t="shared" si="0"/>
        <v>0</v>
      </c>
      <c r="G12" s="229">
        <v>0</v>
      </c>
      <c r="H12" s="228">
        <f t="shared" si="1"/>
        <v>0</v>
      </c>
    </row>
    <row r="13" spans="1:8" ht="15.75" x14ac:dyDescent="0.25">
      <c r="A13" s="420"/>
      <c r="B13" s="421"/>
      <c r="C13" s="227"/>
      <c r="D13" s="243"/>
      <c r="E13" s="242"/>
      <c r="F13" s="228">
        <f t="shared" si="0"/>
        <v>0</v>
      </c>
      <c r="G13" s="229">
        <v>0</v>
      </c>
      <c r="H13" s="228">
        <f t="shared" si="1"/>
        <v>0</v>
      </c>
    </row>
    <row r="14" spans="1:8" ht="15.75" x14ac:dyDescent="0.25">
      <c r="A14" s="420"/>
      <c r="B14" s="421"/>
      <c r="C14" s="227"/>
      <c r="D14" s="243"/>
      <c r="E14" s="242"/>
      <c r="F14" s="228">
        <f t="shared" si="0"/>
        <v>0</v>
      </c>
      <c r="G14" s="229">
        <v>0</v>
      </c>
      <c r="H14" s="228">
        <f t="shared" si="1"/>
        <v>0</v>
      </c>
    </row>
    <row r="15" spans="1:8" ht="15.75" x14ac:dyDescent="0.25">
      <c r="A15" s="422"/>
      <c r="B15" s="423"/>
      <c r="C15" s="227"/>
      <c r="D15" s="243"/>
      <c r="E15" s="242"/>
      <c r="F15" s="228">
        <f t="shared" si="0"/>
        <v>0</v>
      </c>
      <c r="G15" s="229">
        <v>0</v>
      </c>
      <c r="H15" s="228">
        <f t="shared" si="1"/>
        <v>0</v>
      </c>
    </row>
    <row r="16" spans="1:8" ht="15.75" x14ac:dyDescent="0.25">
      <c r="A16" s="420"/>
      <c r="B16" s="421"/>
      <c r="C16" s="227"/>
      <c r="D16" s="243"/>
      <c r="E16" s="242"/>
      <c r="F16" s="228">
        <f t="shared" si="0"/>
        <v>0</v>
      </c>
      <c r="G16" s="229">
        <v>0</v>
      </c>
      <c r="H16" s="228">
        <f t="shared" si="1"/>
        <v>0</v>
      </c>
    </row>
    <row r="17" spans="1:8" ht="15.75" x14ac:dyDescent="0.25">
      <c r="A17" s="420"/>
      <c r="B17" s="421"/>
      <c r="C17" s="227"/>
      <c r="D17" s="243"/>
      <c r="E17" s="242"/>
      <c r="F17" s="228">
        <f t="shared" si="0"/>
        <v>0</v>
      </c>
      <c r="G17" s="229">
        <v>0</v>
      </c>
      <c r="H17" s="228">
        <f t="shared" si="1"/>
        <v>0</v>
      </c>
    </row>
    <row r="18" spans="1:8" ht="15.75" x14ac:dyDescent="0.25">
      <c r="A18" s="422"/>
      <c r="B18" s="423"/>
      <c r="C18" s="227"/>
      <c r="D18" s="243"/>
      <c r="E18" s="242"/>
      <c r="F18" s="228">
        <f t="shared" si="0"/>
        <v>0</v>
      </c>
      <c r="G18" s="229">
        <v>0</v>
      </c>
      <c r="H18" s="228">
        <f t="shared" si="1"/>
        <v>0</v>
      </c>
    </row>
    <row r="19" spans="1:8" ht="15.75" x14ac:dyDescent="0.25">
      <c r="A19" s="420"/>
      <c r="B19" s="421"/>
      <c r="C19" s="227"/>
      <c r="D19" s="243"/>
      <c r="E19" s="242"/>
      <c r="F19" s="228">
        <f t="shared" si="0"/>
        <v>0</v>
      </c>
      <c r="G19" s="229">
        <v>0</v>
      </c>
      <c r="H19" s="228">
        <f t="shared" si="1"/>
        <v>0</v>
      </c>
    </row>
    <row r="20" spans="1:8" ht="15.75" x14ac:dyDescent="0.25">
      <c r="A20" s="420"/>
      <c r="B20" s="421"/>
      <c r="C20" s="227"/>
      <c r="D20" s="243"/>
      <c r="E20" s="242"/>
      <c r="F20" s="228">
        <f t="shared" si="0"/>
        <v>0</v>
      </c>
      <c r="G20" s="229">
        <v>0</v>
      </c>
      <c r="H20" s="228">
        <f t="shared" si="1"/>
        <v>0</v>
      </c>
    </row>
    <row r="21" spans="1:8" ht="15.75" x14ac:dyDescent="0.25">
      <c r="A21" s="422"/>
      <c r="B21" s="423"/>
      <c r="C21" s="227"/>
      <c r="D21" s="243"/>
      <c r="E21" s="242"/>
      <c r="F21" s="228">
        <f t="shared" si="0"/>
        <v>0</v>
      </c>
      <c r="G21" s="229">
        <v>0</v>
      </c>
      <c r="H21" s="228">
        <f t="shared" si="1"/>
        <v>0</v>
      </c>
    </row>
    <row r="22" spans="1:8" ht="15.75" x14ac:dyDescent="0.25">
      <c r="A22" s="420"/>
      <c r="B22" s="421"/>
      <c r="C22" s="227"/>
      <c r="D22" s="243"/>
      <c r="E22" s="242"/>
      <c r="F22" s="228">
        <f t="shared" si="0"/>
        <v>0</v>
      </c>
      <c r="G22" s="229">
        <v>0</v>
      </c>
      <c r="H22" s="228">
        <f t="shared" si="1"/>
        <v>0</v>
      </c>
    </row>
    <row r="23" spans="1:8" ht="15.75" x14ac:dyDescent="0.25">
      <c r="A23" s="420"/>
      <c r="B23" s="421"/>
      <c r="C23" s="227"/>
      <c r="D23" s="243"/>
      <c r="E23" s="242"/>
      <c r="F23" s="228">
        <f t="shared" si="0"/>
        <v>0</v>
      </c>
      <c r="G23" s="229">
        <v>0</v>
      </c>
      <c r="H23" s="228">
        <f t="shared" si="1"/>
        <v>0</v>
      </c>
    </row>
    <row r="24" spans="1:8" ht="15.75" x14ac:dyDescent="0.25">
      <c r="A24" s="422"/>
      <c r="B24" s="423"/>
      <c r="C24" s="227"/>
      <c r="D24" s="243"/>
      <c r="E24" s="242"/>
      <c r="F24" s="228">
        <f t="shared" si="0"/>
        <v>0</v>
      </c>
      <c r="G24" s="229">
        <v>0</v>
      </c>
      <c r="H24" s="228">
        <f t="shared" si="1"/>
        <v>0</v>
      </c>
    </row>
    <row r="25" spans="1:8" ht="16.5" thickBot="1" x14ac:dyDescent="0.3">
      <c r="A25" s="420"/>
      <c r="B25" s="421"/>
      <c r="C25" s="227"/>
      <c r="D25" s="243"/>
      <c r="E25" s="242"/>
      <c r="F25" s="228">
        <f t="shared" si="0"/>
        <v>0</v>
      </c>
      <c r="G25" s="229">
        <v>0</v>
      </c>
      <c r="H25" s="228">
        <f t="shared" si="1"/>
        <v>0</v>
      </c>
    </row>
    <row r="26" spans="1:8" ht="16.5" thickBot="1" x14ac:dyDescent="0.3">
      <c r="A26" s="424" t="s">
        <v>181</v>
      </c>
      <c r="B26" s="425"/>
      <c r="C26" s="425"/>
      <c r="D26" s="425"/>
      <c r="E26" s="426"/>
      <c r="F26" s="230">
        <f>SUM(F5:F25)</f>
        <v>0</v>
      </c>
      <c r="G26" s="230">
        <f t="shared" ref="G26:H26" si="2">SUM(G5:G25)</f>
        <v>0</v>
      </c>
      <c r="H26" s="230">
        <f t="shared" si="2"/>
        <v>0</v>
      </c>
    </row>
  </sheetData>
  <mergeCells count="26">
    <mergeCell ref="A3:B3"/>
    <mergeCell ref="A23:B23"/>
    <mergeCell ref="A1:H1"/>
    <mergeCell ref="A2:H2"/>
    <mergeCell ref="A4:B4"/>
    <mergeCell ref="A5:B5"/>
    <mergeCell ref="A6:B6"/>
    <mergeCell ref="A7:B7"/>
    <mergeCell ref="A17:B17"/>
    <mergeCell ref="A18:B18"/>
    <mergeCell ref="A19:B19"/>
    <mergeCell ref="A14:B14"/>
    <mergeCell ref="A15:B15"/>
    <mergeCell ref="A16:B16"/>
    <mergeCell ref="A8:B8"/>
    <mergeCell ref="A9:B9"/>
    <mergeCell ref="A26:E26"/>
    <mergeCell ref="A24:B24"/>
    <mergeCell ref="A20:B20"/>
    <mergeCell ref="A21:B21"/>
    <mergeCell ref="A22:B22"/>
    <mergeCell ref="A10:B10"/>
    <mergeCell ref="A11:B11"/>
    <mergeCell ref="A12:B12"/>
    <mergeCell ref="A13:B13"/>
    <mergeCell ref="A25:B25"/>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K31"/>
  <sheetViews>
    <sheetView workbookViewId="0">
      <selection activeCell="A2" sqref="A2:I2"/>
    </sheetView>
  </sheetViews>
  <sheetFormatPr defaultColWidth="8.5703125" defaultRowHeight="15.75" x14ac:dyDescent="0.25"/>
  <cols>
    <col min="1" max="1" width="15.5703125" style="126" customWidth="1"/>
    <col min="2" max="2" width="26.7109375" style="126" customWidth="1"/>
    <col min="3" max="3" width="17.42578125" style="126" customWidth="1"/>
    <col min="4" max="4" width="17.85546875" style="126" customWidth="1"/>
    <col min="5" max="5" width="12.7109375" style="126" customWidth="1"/>
    <col min="6" max="6" width="11.42578125" style="126" customWidth="1"/>
    <col min="7" max="7" width="13.42578125" style="126" customWidth="1"/>
    <col min="8" max="8" width="14.5703125" style="126" customWidth="1"/>
    <col min="9" max="9" width="19.28515625" style="126" customWidth="1"/>
    <col min="10" max="11" width="12.42578125" style="125" hidden="1" customWidth="1"/>
    <col min="12" max="16384" width="8.5703125" style="125"/>
  </cols>
  <sheetData>
    <row r="1" spans="1:11" s="115" customFormat="1" ht="15.75" customHeight="1" x14ac:dyDescent="0.25">
      <c r="A1" s="375" t="str">
        <f>'Budget Summary'!$A$1</f>
        <v>Agency Name:</v>
      </c>
      <c r="B1" s="375"/>
      <c r="C1" s="375"/>
      <c r="D1" s="375"/>
      <c r="E1" s="375"/>
      <c r="F1" s="375"/>
      <c r="G1" s="375"/>
      <c r="H1" s="375"/>
      <c r="I1" s="375"/>
    </row>
    <row r="2" spans="1:11" s="115" customFormat="1" ht="55.5" customHeight="1" x14ac:dyDescent="0.25">
      <c r="A2" s="432" t="s">
        <v>210</v>
      </c>
      <c r="B2" s="433"/>
      <c r="C2" s="433"/>
      <c r="D2" s="433"/>
      <c r="E2" s="433"/>
      <c r="F2" s="433"/>
      <c r="G2" s="433"/>
      <c r="H2" s="433"/>
      <c r="I2" s="433"/>
    </row>
    <row r="3" spans="1:11" s="287" customFormat="1" ht="33" customHeight="1" x14ac:dyDescent="0.2">
      <c r="A3" s="453" t="s">
        <v>190</v>
      </c>
      <c r="B3" s="454"/>
      <c r="C3" s="454"/>
      <c r="D3" s="454"/>
      <c r="E3" s="454"/>
      <c r="F3" s="454"/>
      <c r="G3" s="454"/>
      <c r="H3" s="455"/>
      <c r="I3" s="434" t="s">
        <v>200</v>
      </c>
      <c r="J3" s="447" t="s">
        <v>50</v>
      </c>
      <c r="K3" s="447" t="s">
        <v>51</v>
      </c>
    </row>
    <row r="4" spans="1:11" s="289" customFormat="1" ht="54" customHeight="1" x14ac:dyDescent="0.2">
      <c r="A4" s="436" t="s">
        <v>20</v>
      </c>
      <c r="B4" s="436"/>
      <c r="C4" s="288" t="s">
        <v>21</v>
      </c>
      <c r="D4" s="288" t="s">
        <v>52</v>
      </c>
      <c r="E4" s="288" t="s">
        <v>22</v>
      </c>
      <c r="F4" s="311"/>
      <c r="G4" s="311"/>
      <c r="H4" s="223" t="s">
        <v>196</v>
      </c>
      <c r="I4" s="435"/>
      <c r="J4" s="448"/>
      <c r="K4" s="448"/>
    </row>
    <row r="5" spans="1:11" s="287" customFormat="1" ht="45.75" customHeight="1" x14ac:dyDescent="0.2">
      <c r="A5" s="451" t="s">
        <v>183</v>
      </c>
      <c r="B5" s="452"/>
      <c r="C5" s="294">
        <v>12450</v>
      </c>
      <c r="D5" s="295">
        <v>28.49</v>
      </c>
      <c r="E5" s="294">
        <v>175</v>
      </c>
      <c r="F5" s="312"/>
      <c r="G5" s="313"/>
      <c r="H5" s="293">
        <f>D5*E5</f>
        <v>4986</v>
      </c>
      <c r="I5" s="293">
        <f>H5</f>
        <v>4986</v>
      </c>
      <c r="J5" s="316"/>
      <c r="K5" s="316"/>
    </row>
    <row r="6" spans="1:11" s="287" customFormat="1" ht="15.75" customHeight="1" x14ac:dyDescent="0.25">
      <c r="A6" s="449"/>
      <c r="B6" s="450"/>
      <c r="C6" s="34">
        <v>0</v>
      </c>
      <c r="D6" s="35">
        <v>0</v>
      </c>
      <c r="E6" s="34">
        <v>0</v>
      </c>
      <c r="F6" s="314"/>
      <c r="G6" s="315"/>
      <c r="H6" s="290">
        <f>D6*E6</f>
        <v>0</v>
      </c>
      <c r="I6" s="308">
        <f t="shared" ref="I6:I11" si="0">D6*E6</f>
        <v>0</v>
      </c>
      <c r="J6" s="306">
        <v>0</v>
      </c>
      <c r="K6" s="307">
        <f>J6-I6</f>
        <v>0</v>
      </c>
    </row>
    <row r="7" spans="1:11" s="287" customFormat="1" x14ac:dyDescent="0.25">
      <c r="A7" s="446"/>
      <c r="B7" s="446"/>
      <c r="C7" s="34">
        <v>0</v>
      </c>
      <c r="D7" s="35">
        <v>0</v>
      </c>
      <c r="E7" s="34">
        <v>0</v>
      </c>
      <c r="F7" s="314"/>
      <c r="G7" s="315"/>
      <c r="H7" s="290">
        <f t="shared" ref="H7:H11" si="1">D7*E7</f>
        <v>0</v>
      </c>
      <c r="I7" s="308">
        <f t="shared" si="0"/>
        <v>0</v>
      </c>
      <c r="J7" s="306">
        <v>0</v>
      </c>
      <c r="K7" s="307">
        <f t="shared" ref="K7:K11" si="2">J7-I7</f>
        <v>0</v>
      </c>
    </row>
    <row r="8" spans="1:11" s="287" customFormat="1" x14ac:dyDescent="0.25">
      <c r="A8" s="445"/>
      <c r="B8" s="445"/>
      <c r="C8" s="34">
        <v>0</v>
      </c>
      <c r="D8" s="35">
        <v>0</v>
      </c>
      <c r="E8" s="34">
        <v>0</v>
      </c>
      <c r="F8" s="314"/>
      <c r="G8" s="315"/>
      <c r="H8" s="290">
        <f t="shared" si="1"/>
        <v>0</v>
      </c>
      <c r="I8" s="308">
        <f t="shared" si="0"/>
        <v>0</v>
      </c>
      <c r="J8" s="306">
        <v>0</v>
      </c>
      <c r="K8" s="307">
        <f t="shared" si="2"/>
        <v>0</v>
      </c>
    </row>
    <row r="9" spans="1:11" s="287" customFormat="1" x14ac:dyDescent="0.25">
      <c r="A9" s="446"/>
      <c r="B9" s="446"/>
      <c r="C9" s="34">
        <v>0</v>
      </c>
      <c r="D9" s="35">
        <v>0</v>
      </c>
      <c r="E9" s="34">
        <v>0</v>
      </c>
      <c r="F9" s="314"/>
      <c r="G9" s="315"/>
      <c r="H9" s="290">
        <f t="shared" si="1"/>
        <v>0</v>
      </c>
      <c r="I9" s="308">
        <f t="shared" si="0"/>
        <v>0</v>
      </c>
      <c r="J9" s="306">
        <v>0</v>
      </c>
      <c r="K9" s="307">
        <f t="shared" si="2"/>
        <v>0</v>
      </c>
    </row>
    <row r="10" spans="1:11" s="287" customFormat="1" x14ac:dyDescent="0.25">
      <c r="A10" s="445"/>
      <c r="B10" s="445"/>
      <c r="C10" s="34">
        <v>0</v>
      </c>
      <c r="D10" s="35">
        <v>0</v>
      </c>
      <c r="E10" s="34">
        <v>0</v>
      </c>
      <c r="F10" s="314"/>
      <c r="G10" s="315"/>
      <c r="H10" s="290">
        <f t="shared" si="1"/>
        <v>0</v>
      </c>
      <c r="I10" s="308">
        <f t="shared" si="0"/>
        <v>0</v>
      </c>
      <c r="J10" s="306">
        <v>0</v>
      </c>
      <c r="K10" s="307">
        <f t="shared" si="2"/>
        <v>0</v>
      </c>
    </row>
    <row r="11" spans="1:11" s="287" customFormat="1" x14ac:dyDescent="0.25">
      <c r="A11" s="446"/>
      <c r="B11" s="446"/>
      <c r="C11" s="34">
        <v>0</v>
      </c>
      <c r="D11" s="35">
        <v>0</v>
      </c>
      <c r="E11" s="34">
        <v>0</v>
      </c>
      <c r="F11" s="314"/>
      <c r="G11" s="315"/>
      <c r="H11" s="290">
        <f t="shared" si="1"/>
        <v>0</v>
      </c>
      <c r="I11" s="308">
        <f t="shared" si="0"/>
        <v>0</v>
      </c>
      <c r="J11" s="306">
        <v>0</v>
      </c>
      <c r="K11" s="307">
        <f t="shared" si="2"/>
        <v>0</v>
      </c>
    </row>
    <row r="12" spans="1:11" s="292" customFormat="1" ht="23.25" customHeight="1" x14ac:dyDescent="0.2">
      <c r="A12" s="459" t="s">
        <v>29</v>
      </c>
      <c r="B12" s="459"/>
      <c r="C12" s="459"/>
      <c r="D12" s="459"/>
      <c r="E12" s="459"/>
      <c r="F12" s="459"/>
      <c r="G12" s="459"/>
      <c r="H12" s="459"/>
      <c r="I12" s="291">
        <f>SUM(I6:I11)</f>
        <v>0</v>
      </c>
      <c r="J12" s="291">
        <f t="shared" ref="J12:K12" si="3">SUM(J6:J11)</f>
        <v>0</v>
      </c>
      <c r="K12" s="291">
        <f t="shared" si="3"/>
        <v>0</v>
      </c>
    </row>
    <row r="13" spans="1:11" s="115" customFormat="1" ht="16.5" customHeight="1" x14ac:dyDescent="0.25">
      <c r="A13" s="437" t="s">
        <v>113</v>
      </c>
      <c r="B13" s="414"/>
      <c r="C13" s="414"/>
      <c r="D13" s="414"/>
      <c r="E13" s="414"/>
      <c r="F13" s="414"/>
      <c r="G13" s="414"/>
      <c r="H13" s="414"/>
      <c r="I13" s="414"/>
      <c r="J13" s="414"/>
      <c r="K13" s="414"/>
    </row>
    <row r="14" spans="1:11" s="460" customFormat="1" ht="24.75" customHeight="1" x14ac:dyDescent="0.25"/>
    <row r="15" spans="1:11" s="115" customFormat="1" ht="32.25" customHeight="1" x14ac:dyDescent="0.2">
      <c r="A15" s="442" t="s">
        <v>199</v>
      </c>
      <c r="B15" s="443"/>
      <c r="C15" s="443"/>
      <c r="D15" s="443"/>
      <c r="E15" s="443"/>
      <c r="F15" s="443"/>
      <c r="G15" s="443"/>
      <c r="H15" s="444"/>
      <c r="I15" s="434" t="s">
        <v>110</v>
      </c>
      <c r="J15" s="447" t="s">
        <v>50</v>
      </c>
      <c r="K15" s="447" t="s">
        <v>51</v>
      </c>
    </row>
    <row r="16" spans="1:11" s="115" customFormat="1" ht="66.75" customHeight="1" x14ac:dyDescent="0.2">
      <c r="A16" s="456" t="s">
        <v>20</v>
      </c>
      <c r="B16" s="457"/>
      <c r="C16" s="458"/>
      <c r="D16" s="223" t="s">
        <v>192</v>
      </c>
      <c r="E16" s="223" t="s">
        <v>193</v>
      </c>
      <c r="F16" s="223" t="s">
        <v>194</v>
      </c>
      <c r="G16" s="223" t="s">
        <v>195</v>
      </c>
      <c r="H16" s="223" t="s">
        <v>196</v>
      </c>
      <c r="I16" s="435"/>
      <c r="J16" s="448"/>
      <c r="K16" s="448"/>
    </row>
    <row r="17" spans="1:11" s="115" customFormat="1" ht="33" customHeight="1" x14ac:dyDescent="0.2">
      <c r="A17" s="461" t="s">
        <v>183</v>
      </c>
      <c r="B17" s="462"/>
      <c r="C17" s="463"/>
      <c r="D17" s="278">
        <v>2.5</v>
      </c>
      <c r="E17" s="278">
        <v>6</v>
      </c>
      <c r="F17" s="301">
        <f>D17/E17</f>
        <v>0.41670000000000001</v>
      </c>
      <c r="G17" s="302">
        <v>12000</v>
      </c>
      <c r="H17" s="300">
        <f>G17*F17</f>
        <v>5000.3999999999996</v>
      </c>
      <c r="I17" s="277">
        <f>H17</f>
        <v>5000</v>
      </c>
      <c r="J17" s="276"/>
      <c r="K17" s="276"/>
    </row>
    <row r="18" spans="1:11" s="115" customFormat="1" x14ac:dyDescent="0.25">
      <c r="A18" s="439"/>
      <c r="B18" s="440"/>
      <c r="C18" s="441"/>
      <c r="D18" s="303">
        <v>0</v>
      </c>
      <c r="E18" s="303">
        <v>0</v>
      </c>
      <c r="F18" s="304">
        <f>IFERROR(D18/E18,0)</f>
        <v>0</v>
      </c>
      <c r="G18" s="299">
        <v>0</v>
      </c>
      <c r="H18" s="305">
        <f>F18*G18</f>
        <v>0</v>
      </c>
      <c r="I18" s="165">
        <f>H18</f>
        <v>0</v>
      </c>
      <c r="J18" s="165">
        <v>0</v>
      </c>
      <c r="K18" s="166">
        <f t="shared" ref="K18:K23" si="4">I18-J18</f>
        <v>0</v>
      </c>
    </row>
    <row r="19" spans="1:11" s="115" customFormat="1" x14ac:dyDescent="0.25">
      <c r="A19" s="439"/>
      <c r="B19" s="440"/>
      <c r="C19" s="441"/>
      <c r="D19" s="303">
        <v>0</v>
      </c>
      <c r="E19" s="303">
        <v>0</v>
      </c>
      <c r="F19" s="304">
        <f t="shared" ref="F19:F23" si="5">IFERROR(D19/E19,0)</f>
        <v>0</v>
      </c>
      <c r="G19" s="299">
        <v>0</v>
      </c>
      <c r="H19" s="305">
        <f t="shared" ref="H19:H23" si="6">F19*G19</f>
        <v>0</v>
      </c>
      <c r="I19" s="165">
        <f t="shared" ref="I19:I23" si="7">H19</f>
        <v>0</v>
      </c>
      <c r="J19" s="165">
        <v>0</v>
      </c>
      <c r="K19" s="166">
        <f t="shared" si="4"/>
        <v>0</v>
      </c>
    </row>
    <row r="20" spans="1:11" s="115" customFormat="1" x14ac:dyDescent="0.25">
      <c r="A20" s="439"/>
      <c r="B20" s="440"/>
      <c r="C20" s="441"/>
      <c r="D20" s="303">
        <v>0</v>
      </c>
      <c r="E20" s="303">
        <v>0</v>
      </c>
      <c r="F20" s="304">
        <f t="shared" si="5"/>
        <v>0</v>
      </c>
      <c r="G20" s="299">
        <v>0</v>
      </c>
      <c r="H20" s="305">
        <f t="shared" si="6"/>
        <v>0</v>
      </c>
      <c r="I20" s="165">
        <f t="shared" si="7"/>
        <v>0</v>
      </c>
      <c r="J20" s="165">
        <v>0</v>
      </c>
      <c r="K20" s="166">
        <f t="shared" si="4"/>
        <v>0</v>
      </c>
    </row>
    <row r="21" spans="1:11" s="115" customFormat="1" x14ac:dyDescent="0.25">
      <c r="A21" s="439"/>
      <c r="B21" s="440"/>
      <c r="C21" s="441"/>
      <c r="D21" s="303">
        <v>0</v>
      </c>
      <c r="E21" s="303">
        <v>0</v>
      </c>
      <c r="F21" s="304">
        <f t="shared" si="5"/>
        <v>0</v>
      </c>
      <c r="G21" s="299">
        <v>0</v>
      </c>
      <c r="H21" s="305">
        <f t="shared" si="6"/>
        <v>0</v>
      </c>
      <c r="I21" s="165">
        <f t="shared" si="7"/>
        <v>0</v>
      </c>
      <c r="J21" s="165">
        <v>0</v>
      </c>
      <c r="K21" s="166">
        <f t="shared" si="4"/>
        <v>0</v>
      </c>
    </row>
    <row r="22" spans="1:11" s="115" customFormat="1" x14ac:dyDescent="0.25">
      <c r="A22" s="439"/>
      <c r="B22" s="440"/>
      <c r="C22" s="441"/>
      <c r="D22" s="303">
        <v>0</v>
      </c>
      <c r="E22" s="303">
        <v>0</v>
      </c>
      <c r="F22" s="304">
        <f t="shared" si="5"/>
        <v>0</v>
      </c>
      <c r="G22" s="299">
        <v>0</v>
      </c>
      <c r="H22" s="305">
        <f t="shared" si="6"/>
        <v>0</v>
      </c>
      <c r="I22" s="165">
        <f t="shared" si="7"/>
        <v>0</v>
      </c>
      <c r="J22" s="165">
        <v>0</v>
      </c>
      <c r="K22" s="166">
        <f t="shared" si="4"/>
        <v>0</v>
      </c>
    </row>
    <row r="23" spans="1:11" s="115" customFormat="1" ht="13.5" customHeight="1" x14ac:dyDescent="0.25">
      <c r="A23" s="439"/>
      <c r="B23" s="440"/>
      <c r="C23" s="441"/>
      <c r="D23" s="303">
        <v>0</v>
      </c>
      <c r="E23" s="303">
        <v>0</v>
      </c>
      <c r="F23" s="304">
        <f t="shared" si="5"/>
        <v>0</v>
      </c>
      <c r="G23" s="299">
        <v>0</v>
      </c>
      <c r="H23" s="305">
        <f t="shared" si="6"/>
        <v>0</v>
      </c>
      <c r="I23" s="165">
        <f t="shared" si="7"/>
        <v>0</v>
      </c>
      <c r="J23" s="165">
        <v>0</v>
      </c>
      <c r="K23" s="166">
        <f t="shared" si="4"/>
        <v>0</v>
      </c>
    </row>
    <row r="24" spans="1:11" s="168" customFormat="1" ht="23.25" customHeight="1" x14ac:dyDescent="0.2">
      <c r="A24" s="363" t="s">
        <v>29</v>
      </c>
      <c r="B24" s="438"/>
      <c r="C24" s="438"/>
      <c r="D24" s="438"/>
      <c r="E24" s="438"/>
      <c r="F24" s="438"/>
      <c r="G24" s="438"/>
      <c r="H24" s="438"/>
      <c r="I24" s="171">
        <f>SUM(I18:I23)</f>
        <v>0</v>
      </c>
      <c r="J24" s="167">
        <f>SUM(J18:J23)</f>
        <v>0</v>
      </c>
      <c r="K24" s="167">
        <f>SUM(K18:K23)</f>
        <v>0</v>
      </c>
    </row>
    <row r="25" spans="1:11" s="168" customFormat="1" ht="23.25" customHeight="1" x14ac:dyDescent="0.2">
      <c r="A25" s="363" t="s">
        <v>9</v>
      </c>
      <c r="B25" s="438"/>
      <c r="C25" s="438"/>
      <c r="D25" s="438"/>
      <c r="E25" s="438"/>
      <c r="F25" s="438"/>
      <c r="G25" s="438"/>
      <c r="H25" s="438"/>
      <c r="I25" s="171">
        <f>I12+I24</f>
        <v>0</v>
      </c>
      <c r="J25" s="280"/>
      <c r="K25" s="280"/>
    </row>
    <row r="26" spans="1:11" s="115" customFormat="1" ht="16.5" customHeight="1" x14ac:dyDescent="0.25">
      <c r="A26" s="437" t="s">
        <v>113</v>
      </c>
      <c r="B26" s="414"/>
      <c r="C26" s="414"/>
      <c r="D26" s="414"/>
      <c r="E26" s="414"/>
      <c r="F26" s="414"/>
      <c r="G26" s="414"/>
      <c r="H26" s="414"/>
      <c r="I26" s="414"/>
      <c r="J26" s="414"/>
      <c r="K26" s="414"/>
    </row>
    <row r="27" spans="1:11" s="115" customFormat="1" x14ac:dyDescent="0.25">
      <c r="A27" s="169"/>
      <c r="B27" s="169"/>
      <c r="C27" s="169"/>
      <c r="D27" s="169"/>
      <c r="E27" s="169"/>
      <c r="F27" s="169"/>
      <c r="G27" s="169"/>
      <c r="H27" s="169"/>
      <c r="I27" s="169"/>
    </row>
    <row r="28" spans="1:11" s="115" customFormat="1" x14ac:dyDescent="0.25">
      <c r="A28" s="170"/>
      <c r="B28" s="169"/>
      <c r="C28" s="169"/>
      <c r="D28" s="169"/>
      <c r="E28" s="169"/>
      <c r="F28" s="169"/>
      <c r="G28" s="169"/>
      <c r="H28" s="169"/>
      <c r="I28" s="169"/>
    </row>
    <row r="29" spans="1:11" s="115" customFormat="1" x14ac:dyDescent="0.25">
      <c r="A29" s="170"/>
      <c r="B29" s="169"/>
      <c r="C29" s="169"/>
      <c r="D29" s="169"/>
      <c r="E29" s="169"/>
      <c r="F29" s="169"/>
      <c r="G29" s="169"/>
      <c r="H29" s="169"/>
      <c r="I29" s="169"/>
    </row>
    <row r="30" spans="1:11" s="115" customFormat="1" x14ac:dyDescent="0.25">
      <c r="A30" s="169"/>
      <c r="B30" s="169"/>
      <c r="C30" s="169"/>
      <c r="D30" s="169"/>
      <c r="E30" s="169"/>
      <c r="F30" s="169"/>
      <c r="G30" s="169"/>
      <c r="H30" s="169"/>
      <c r="I30" s="169"/>
    </row>
    <row r="31" spans="1:11" s="115" customFormat="1" x14ac:dyDescent="0.25">
      <c r="A31" s="169"/>
      <c r="B31" s="169"/>
      <c r="C31" s="169"/>
      <c r="D31" s="169"/>
      <c r="E31" s="169"/>
      <c r="F31" s="169"/>
      <c r="G31" s="169"/>
      <c r="H31" s="169"/>
      <c r="I31" s="169"/>
    </row>
  </sheetData>
  <sheetProtection selectLockedCells="1"/>
  <customSheetViews>
    <customSheetView guid="{7DA73DFE-B44D-41DA-90F3-8A3CD23B8E26}" showPageBreaks="1">
      <selection activeCell="M4" sqref="M4"/>
      <pageMargins left="0.5" right="0.32" top="0.5" bottom="0.5" header="0.5" footer="0.5"/>
      <pageSetup orientation="landscape" r:id="rId1"/>
    </customSheetView>
  </customSheetViews>
  <mergeCells count="32">
    <mergeCell ref="A21:C21"/>
    <mergeCell ref="A16:C16"/>
    <mergeCell ref="A12:H12"/>
    <mergeCell ref="A14:XFD14"/>
    <mergeCell ref="A13:K13"/>
    <mergeCell ref="A20:C20"/>
    <mergeCell ref="A18:C18"/>
    <mergeCell ref="A19:C19"/>
    <mergeCell ref="A17:C17"/>
    <mergeCell ref="J3:J4"/>
    <mergeCell ref="A6:B6"/>
    <mergeCell ref="A9:B9"/>
    <mergeCell ref="A5:B5"/>
    <mergeCell ref="A7:B7"/>
    <mergeCell ref="A8:B8"/>
    <mergeCell ref="A3:H3"/>
    <mergeCell ref="A2:I2"/>
    <mergeCell ref="A1:I1"/>
    <mergeCell ref="I3:I4"/>
    <mergeCell ref="A4:B4"/>
    <mergeCell ref="A26:K26"/>
    <mergeCell ref="A24:H24"/>
    <mergeCell ref="A22:C22"/>
    <mergeCell ref="A23:C23"/>
    <mergeCell ref="A15:H15"/>
    <mergeCell ref="I15:I16"/>
    <mergeCell ref="A10:B10"/>
    <mergeCell ref="A11:B11"/>
    <mergeCell ref="A25:H25"/>
    <mergeCell ref="K3:K4"/>
    <mergeCell ref="J15:J16"/>
    <mergeCell ref="K15:K16"/>
  </mergeCells>
  <pageMargins left="0.5" right="0.32" top="0.5" bottom="0.5" header="0.5" footer="0.5"/>
  <pageSetup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7"/>
  <sheetViews>
    <sheetView workbookViewId="0">
      <selection activeCell="C9" sqref="C9"/>
    </sheetView>
  </sheetViews>
  <sheetFormatPr defaultColWidth="9.140625" defaultRowHeight="15" x14ac:dyDescent="0.25"/>
  <cols>
    <col min="1" max="1" width="9.140625" style="225"/>
    <col min="2" max="2" width="19" style="225" customWidth="1"/>
    <col min="3" max="3" width="66.140625" style="225" customWidth="1"/>
    <col min="4" max="4" width="23.28515625" style="225" customWidth="1"/>
    <col min="5" max="5" width="12.140625" style="225" hidden="1" customWidth="1"/>
    <col min="6" max="6" width="15" style="225" hidden="1" customWidth="1"/>
    <col min="7" max="16384" width="9.140625" style="225"/>
  </cols>
  <sheetData>
    <row r="1" spans="1:6" ht="15.75" x14ac:dyDescent="0.25">
      <c r="A1" s="404" t="str">
        <f>'Budget Summary'!$A$1</f>
        <v>Agency Name:</v>
      </c>
      <c r="B1" s="404"/>
      <c r="C1" s="404"/>
      <c r="D1" s="404"/>
      <c r="E1" s="404"/>
      <c r="F1" s="404"/>
    </row>
    <row r="2" spans="1:6" ht="30.75" customHeight="1" x14ac:dyDescent="0.25">
      <c r="A2" s="464" t="s">
        <v>211</v>
      </c>
      <c r="B2" s="429"/>
      <c r="C2" s="429"/>
      <c r="D2" s="429"/>
      <c r="E2" s="429"/>
      <c r="F2" s="429"/>
    </row>
    <row r="3" spans="1:6" ht="63" x14ac:dyDescent="0.25">
      <c r="A3" s="427" t="s">
        <v>15</v>
      </c>
      <c r="B3" s="428"/>
      <c r="C3" s="279" t="s">
        <v>185</v>
      </c>
      <c r="D3" s="226" t="s">
        <v>187</v>
      </c>
      <c r="E3" s="226" t="s">
        <v>50</v>
      </c>
      <c r="F3" s="226" t="s">
        <v>51</v>
      </c>
    </row>
    <row r="4" spans="1:6" ht="83.25" customHeight="1" x14ac:dyDescent="0.25">
      <c r="A4" s="430" t="s">
        <v>186</v>
      </c>
      <c r="B4" s="431"/>
      <c r="C4" s="247" t="s">
        <v>189</v>
      </c>
      <c r="D4" s="244">
        <f>17.46*325</f>
        <v>5674.5</v>
      </c>
      <c r="E4" s="275"/>
      <c r="F4" s="275"/>
    </row>
    <row r="5" spans="1:6" ht="15.75" x14ac:dyDescent="0.25">
      <c r="A5" s="420" t="s">
        <v>203</v>
      </c>
      <c r="B5" s="421"/>
      <c r="C5" s="227"/>
      <c r="D5" s="243">
        <v>0</v>
      </c>
      <c r="E5" s="229">
        <v>0</v>
      </c>
      <c r="F5" s="228">
        <f>D5-E5</f>
        <v>0</v>
      </c>
    </row>
    <row r="6" spans="1:6" ht="15.75" x14ac:dyDescent="0.25">
      <c r="A6" s="422"/>
      <c r="B6" s="423"/>
      <c r="C6" s="227"/>
      <c r="D6" s="243">
        <v>0</v>
      </c>
      <c r="E6" s="229">
        <v>0</v>
      </c>
      <c r="F6" s="228">
        <f t="shared" ref="F6:F25" si="0">D6-E6</f>
        <v>0</v>
      </c>
    </row>
    <row r="7" spans="1:6" ht="15.75" x14ac:dyDescent="0.25">
      <c r="A7" s="420"/>
      <c r="B7" s="421"/>
      <c r="C7" s="227"/>
      <c r="D7" s="243">
        <v>0</v>
      </c>
      <c r="E7" s="229">
        <v>0</v>
      </c>
      <c r="F7" s="228">
        <f t="shared" si="0"/>
        <v>0</v>
      </c>
    </row>
    <row r="8" spans="1:6" ht="15.75" x14ac:dyDescent="0.25">
      <c r="A8" s="420"/>
      <c r="B8" s="421"/>
      <c r="C8" s="227"/>
      <c r="D8" s="243">
        <v>0</v>
      </c>
      <c r="E8" s="229">
        <v>0</v>
      </c>
      <c r="F8" s="228">
        <f t="shared" si="0"/>
        <v>0</v>
      </c>
    </row>
    <row r="9" spans="1:6" ht="15.75" x14ac:dyDescent="0.25">
      <c r="A9" s="422"/>
      <c r="B9" s="423"/>
      <c r="C9" s="227"/>
      <c r="D9" s="243">
        <v>0</v>
      </c>
      <c r="E9" s="229">
        <v>0</v>
      </c>
      <c r="F9" s="228">
        <f t="shared" si="0"/>
        <v>0</v>
      </c>
    </row>
    <row r="10" spans="1:6" ht="15.75" x14ac:dyDescent="0.25">
      <c r="A10" s="420"/>
      <c r="B10" s="421"/>
      <c r="C10" s="227"/>
      <c r="D10" s="243">
        <v>0</v>
      </c>
      <c r="E10" s="229">
        <v>0</v>
      </c>
      <c r="F10" s="228">
        <f t="shared" si="0"/>
        <v>0</v>
      </c>
    </row>
    <row r="11" spans="1:6" ht="15.75" x14ac:dyDescent="0.25">
      <c r="A11" s="420"/>
      <c r="B11" s="421"/>
      <c r="C11" s="227"/>
      <c r="D11" s="243">
        <v>0</v>
      </c>
      <c r="E11" s="229">
        <v>0</v>
      </c>
      <c r="F11" s="228">
        <f t="shared" si="0"/>
        <v>0</v>
      </c>
    </row>
    <row r="12" spans="1:6" ht="15.75" x14ac:dyDescent="0.25">
      <c r="A12" s="422"/>
      <c r="B12" s="423"/>
      <c r="C12" s="227"/>
      <c r="D12" s="243">
        <v>0</v>
      </c>
      <c r="E12" s="229">
        <v>0</v>
      </c>
      <c r="F12" s="228">
        <f t="shared" si="0"/>
        <v>0</v>
      </c>
    </row>
    <row r="13" spans="1:6" ht="15.75" x14ac:dyDescent="0.25">
      <c r="A13" s="420"/>
      <c r="B13" s="421"/>
      <c r="C13" s="227"/>
      <c r="D13" s="243">
        <v>0</v>
      </c>
      <c r="E13" s="229">
        <v>0</v>
      </c>
      <c r="F13" s="228">
        <f t="shared" si="0"/>
        <v>0</v>
      </c>
    </row>
    <row r="14" spans="1:6" ht="15.75" x14ac:dyDescent="0.25">
      <c r="A14" s="420"/>
      <c r="B14" s="421"/>
      <c r="C14" s="227"/>
      <c r="D14" s="243">
        <v>0</v>
      </c>
      <c r="E14" s="229">
        <v>0</v>
      </c>
      <c r="F14" s="228">
        <f t="shared" si="0"/>
        <v>0</v>
      </c>
    </row>
    <row r="15" spans="1:6" ht="15.75" x14ac:dyDescent="0.25">
      <c r="A15" s="422"/>
      <c r="B15" s="423"/>
      <c r="C15" s="227"/>
      <c r="D15" s="243">
        <v>0</v>
      </c>
      <c r="E15" s="229">
        <v>0</v>
      </c>
      <c r="F15" s="228">
        <f t="shared" si="0"/>
        <v>0</v>
      </c>
    </row>
    <row r="16" spans="1:6" ht="15.75" x14ac:dyDescent="0.25">
      <c r="A16" s="420"/>
      <c r="B16" s="421"/>
      <c r="C16" s="227"/>
      <c r="D16" s="243">
        <v>0</v>
      </c>
      <c r="E16" s="229">
        <v>0</v>
      </c>
      <c r="F16" s="228">
        <f t="shared" si="0"/>
        <v>0</v>
      </c>
    </row>
    <row r="17" spans="1:11" ht="15.75" x14ac:dyDescent="0.25">
      <c r="A17" s="420"/>
      <c r="B17" s="421"/>
      <c r="C17" s="227"/>
      <c r="D17" s="243">
        <v>0</v>
      </c>
      <c r="E17" s="229">
        <v>0</v>
      </c>
      <c r="F17" s="228">
        <f t="shared" si="0"/>
        <v>0</v>
      </c>
    </row>
    <row r="18" spans="1:11" ht="15.75" x14ac:dyDescent="0.25">
      <c r="A18" s="422"/>
      <c r="B18" s="423"/>
      <c r="C18" s="227"/>
      <c r="D18" s="243">
        <v>0</v>
      </c>
      <c r="E18" s="229">
        <v>0</v>
      </c>
      <c r="F18" s="228">
        <f t="shared" si="0"/>
        <v>0</v>
      </c>
    </row>
    <row r="19" spans="1:11" ht="15.75" x14ac:dyDescent="0.25">
      <c r="A19" s="420"/>
      <c r="B19" s="421"/>
      <c r="C19" s="227"/>
      <c r="D19" s="243">
        <v>0</v>
      </c>
      <c r="E19" s="229">
        <v>0</v>
      </c>
      <c r="F19" s="228">
        <f t="shared" si="0"/>
        <v>0</v>
      </c>
    </row>
    <row r="20" spans="1:11" ht="15.75" x14ac:dyDescent="0.25">
      <c r="A20" s="420"/>
      <c r="B20" s="421"/>
      <c r="C20" s="227"/>
      <c r="D20" s="243">
        <v>0</v>
      </c>
      <c r="E20" s="229">
        <v>0</v>
      </c>
      <c r="F20" s="228">
        <f t="shared" si="0"/>
        <v>0</v>
      </c>
    </row>
    <row r="21" spans="1:11" ht="15.75" x14ac:dyDescent="0.25">
      <c r="A21" s="422"/>
      <c r="B21" s="423"/>
      <c r="C21" s="227"/>
      <c r="D21" s="243">
        <v>0</v>
      </c>
      <c r="E21" s="229">
        <v>0</v>
      </c>
      <c r="F21" s="228">
        <f t="shared" si="0"/>
        <v>0</v>
      </c>
    </row>
    <row r="22" spans="1:11" ht="15.75" x14ac:dyDescent="0.25">
      <c r="A22" s="420"/>
      <c r="B22" s="421"/>
      <c r="C22" s="227"/>
      <c r="D22" s="243">
        <v>0</v>
      </c>
      <c r="E22" s="229">
        <v>0</v>
      </c>
      <c r="F22" s="228">
        <f t="shared" si="0"/>
        <v>0</v>
      </c>
    </row>
    <row r="23" spans="1:11" ht="15.75" x14ac:dyDescent="0.25">
      <c r="A23" s="420"/>
      <c r="B23" s="421"/>
      <c r="C23" s="227"/>
      <c r="D23" s="243">
        <v>0</v>
      </c>
      <c r="E23" s="229">
        <v>0</v>
      </c>
      <c r="F23" s="228">
        <f t="shared" si="0"/>
        <v>0</v>
      </c>
    </row>
    <row r="24" spans="1:11" ht="15.75" x14ac:dyDescent="0.25">
      <c r="A24" s="422"/>
      <c r="B24" s="423"/>
      <c r="C24" s="227"/>
      <c r="D24" s="243">
        <v>0</v>
      </c>
      <c r="E24" s="229">
        <v>0</v>
      </c>
      <c r="F24" s="228">
        <f t="shared" si="0"/>
        <v>0</v>
      </c>
    </row>
    <row r="25" spans="1:11" ht="16.5" thickBot="1" x14ac:dyDescent="0.3">
      <c r="A25" s="420"/>
      <c r="B25" s="421"/>
      <c r="C25" s="227"/>
      <c r="D25" s="243">
        <v>0</v>
      </c>
      <c r="E25" s="229">
        <v>0</v>
      </c>
      <c r="F25" s="228">
        <f t="shared" si="0"/>
        <v>0</v>
      </c>
    </row>
    <row r="26" spans="1:11" ht="16.5" thickBot="1" x14ac:dyDescent="0.3">
      <c r="A26" s="424" t="s">
        <v>181</v>
      </c>
      <c r="B26" s="425"/>
      <c r="C26" s="425"/>
      <c r="D26" s="230">
        <f>SUM(D5:D25)</f>
        <v>0</v>
      </c>
      <c r="E26" s="230">
        <f>SUM(E5:E25)</f>
        <v>0</v>
      </c>
      <c r="F26" s="230">
        <f>SUM(F5:F25)</f>
        <v>0</v>
      </c>
    </row>
    <row r="27" spans="1:11" s="115" customFormat="1" ht="16.5" customHeight="1" x14ac:dyDescent="0.25">
      <c r="A27" s="437" t="s">
        <v>113</v>
      </c>
      <c r="B27" s="414"/>
      <c r="C27" s="414"/>
      <c r="D27" s="414"/>
      <c r="E27" s="414"/>
      <c r="F27" s="414"/>
      <c r="G27" s="414"/>
      <c r="H27" s="414"/>
      <c r="I27" s="414"/>
      <c r="J27" s="414"/>
      <c r="K27" s="414"/>
    </row>
  </sheetData>
  <mergeCells count="27">
    <mergeCell ref="A25:B25"/>
    <mergeCell ref="A26:C26"/>
    <mergeCell ref="A27:K27"/>
    <mergeCell ref="A19:B19"/>
    <mergeCell ref="A20:B20"/>
    <mergeCell ref="A21:B21"/>
    <mergeCell ref="A22:B22"/>
    <mergeCell ref="A23:B23"/>
    <mergeCell ref="A24:B24"/>
    <mergeCell ref="A18:B18"/>
    <mergeCell ref="A7:B7"/>
    <mergeCell ref="A8:B8"/>
    <mergeCell ref="A9:B9"/>
    <mergeCell ref="A10:B10"/>
    <mergeCell ref="A11:B11"/>
    <mergeCell ref="A12:B12"/>
    <mergeCell ref="A13:B13"/>
    <mergeCell ref="A14:B14"/>
    <mergeCell ref="A15:B15"/>
    <mergeCell ref="A16:B16"/>
    <mergeCell ref="A17:B17"/>
    <mergeCell ref="A6:B6"/>
    <mergeCell ref="A1:F1"/>
    <mergeCell ref="A2:F2"/>
    <mergeCell ref="A3:B3"/>
    <mergeCell ref="A4:B4"/>
    <mergeCell ref="A5:B5"/>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9"/>
  <sheetViews>
    <sheetView workbookViewId="0">
      <selection activeCell="B8" sqref="B8"/>
    </sheetView>
  </sheetViews>
  <sheetFormatPr defaultColWidth="8.7109375" defaultRowHeight="12.75" x14ac:dyDescent="0.2"/>
  <cols>
    <col min="1" max="1" width="30.140625" style="106" customWidth="1"/>
    <col min="2" max="2" width="87.28515625" style="218" customWidth="1"/>
    <col min="3" max="3" width="18.42578125" style="106" customWidth="1"/>
    <col min="4" max="4" width="12.42578125" style="125" hidden="1" customWidth="1"/>
    <col min="5" max="5" width="12.5703125" style="125" hidden="1" customWidth="1"/>
    <col min="6" max="16384" width="8.7109375" style="106"/>
  </cols>
  <sheetData>
    <row r="1" spans="1:5" s="125" customFormat="1" ht="15.75" x14ac:dyDescent="0.2">
      <c r="A1" s="360" t="str">
        <f>'Budget Summary'!$A$1</f>
        <v>Agency Name:</v>
      </c>
      <c r="B1" s="360"/>
      <c r="C1" s="360"/>
      <c r="D1" s="115"/>
      <c r="E1" s="115"/>
    </row>
    <row r="2" spans="1:5" s="125" customFormat="1" ht="36.6" customHeight="1" x14ac:dyDescent="0.2">
      <c r="A2" s="368" t="s">
        <v>212</v>
      </c>
      <c r="B2" s="368"/>
      <c r="C2" s="369"/>
      <c r="D2" s="115"/>
      <c r="E2" s="115"/>
    </row>
    <row r="3" spans="1:5" s="125" customFormat="1" ht="63" x14ac:dyDescent="0.2">
      <c r="A3" s="92" t="s">
        <v>8</v>
      </c>
      <c r="B3" s="92" t="s">
        <v>136</v>
      </c>
      <c r="C3" s="117" t="s">
        <v>112</v>
      </c>
      <c r="D3" s="92" t="s">
        <v>50</v>
      </c>
      <c r="E3" s="92" t="s">
        <v>51</v>
      </c>
    </row>
    <row r="4" spans="1:5" s="125" customFormat="1" ht="84.75" customHeight="1" x14ac:dyDescent="0.2">
      <c r="A4" s="298" t="s">
        <v>188</v>
      </c>
      <c r="B4" s="372" t="s">
        <v>197</v>
      </c>
      <c r="C4" s="373"/>
      <c r="D4" s="232"/>
      <c r="E4" s="232"/>
    </row>
    <row r="5" spans="1:5" s="125" customFormat="1" ht="15.75" x14ac:dyDescent="0.2">
      <c r="A5" s="318" t="s">
        <v>203</v>
      </c>
      <c r="B5" s="310"/>
      <c r="C5" s="130">
        <v>0</v>
      </c>
      <c r="D5" s="118">
        <v>0</v>
      </c>
      <c r="E5" s="119">
        <f t="shared" ref="E5:E15" si="0">C5-D5</f>
        <v>0</v>
      </c>
    </row>
    <row r="6" spans="1:5" s="125" customFormat="1" ht="15.75" x14ac:dyDescent="0.2">
      <c r="A6" s="79"/>
      <c r="B6" s="36"/>
      <c r="C6" s="130">
        <v>0</v>
      </c>
      <c r="D6" s="118">
        <v>0</v>
      </c>
      <c r="E6" s="119">
        <f t="shared" si="0"/>
        <v>0</v>
      </c>
    </row>
    <row r="7" spans="1:5" s="125" customFormat="1" ht="15.75" x14ac:dyDescent="0.2">
      <c r="A7" s="37"/>
      <c r="B7" s="37"/>
      <c r="C7" s="130">
        <v>0</v>
      </c>
      <c r="D7" s="118">
        <v>0</v>
      </c>
      <c r="E7" s="119">
        <f t="shared" si="0"/>
        <v>0</v>
      </c>
    </row>
    <row r="8" spans="1:5" s="125" customFormat="1" ht="15.75" x14ac:dyDescent="0.2">
      <c r="A8" s="37"/>
      <c r="B8" s="37"/>
      <c r="C8" s="130">
        <v>0</v>
      </c>
      <c r="D8" s="118">
        <v>0</v>
      </c>
      <c r="E8" s="119">
        <f t="shared" si="0"/>
        <v>0</v>
      </c>
    </row>
    <row r="9" spans="1:5" s="125" customFormat="1" ht="15.75" x14ac:dyDescent="0.2">
      <c r="A9" s="69"/>
      <c r="B9" s="70"/>
      <c r="C9" s="130">
        <v>0</v>
      </c>
      <c r="D9" s="118">
        <v>0</v>
      </c>
      <c r="E9" s="119">
        <f t="shared" si="0"/>
        <v>0</v>
      </c>
    </row>
    <row r="10" spans="1:5" s="125" customFormat="1" ht="15.75" x14ac:dyDescent="0.2">
      <c r="A10" s="79"/>
      <c r="B10" s="36"/>
      <c r="C10" s="130">
        <v>0</v>
      </c>
      <c r="D10" s="118">
        <v>0</v>
      </c>
      <c r="E10" s="119">
        <f t="shared" si="0"/>
        <v>0</v>
      </c>
    </row>
    <row r="11" spans="1:5" s="125" customFormat="1" ht="15.75" x14ac:dyDescent="0.2">
      <c r="A11" s="37"/>
      <c r="B11" s="37"/>
      <c r="C11" s="130">
        <v>0</v>
      </c>
      <c r="D11" s="118">
        <v>0</v>
      </c>
      <c r="E11" s="119">
        <f t="shared" si="0"/>
        <v>0</v>
      </c>
    </row>
    <row r="12" spans="1:5" s="125" customFormat="1" ht="15.75" x14ac:dyDescent="0.2">
      <c r="A12" s="69"/>
      <c r="B12" s="70"/>
      <c r="C12" s="130">
        <v>0</v>
      </c>
      <c r="D12" s="118">
        <v>0</v>
      </c>
      <c r="E12" s="119">
        <f t="shared" si="0"/>
        <v>0</v>
      </c>
    </row>
    <row r="13" spans="1:5" s="125" customFormat="1" ht="15.75" x14ac:dyDescent="0.2">
      <c r="A13" s="79"/>
      <c r="B13" s="36"/>
      <c r="C13" s="130">
        <v>0</v>
      </c>
      <c r="D13" s="118">
        <v>0</v>
      </c>
      <c r="E13" s="119">
        <f t="shared" si="0"/>
        <v>0</v>
      </c>
    </row>
    <row r="14" spans="1:5" s="125" customFormat="1" ht="15.75" x14ac:dyDescent="0.2">
      <c r="A14" s="79"/>
      <c r="B14" s="36"/>
      <c r="C14" s="130">
        <v>0</v>
      </c>
      <c r="D14" s="118">
        <v>0</v>
      </c>
      <c r="E14" s="119">
        <f t="shared" si="0"/>
        <v>0</v>
      </c>
    </row>
    <row r="15" spans="1:5" s="125" customFormat="1" ht="15.75" x14ac:dyDescent="0.2">
      <c r="A15" s="79"/>
      <c r="B15" s="36"/>
      <c r="C15" s="130">
        <v>0</v>
      </c>
      <c r="D15" s="118">
        <v>0</v>
      </c>
      <c r="E15" s="119">
        <f t="shared" si="0"/>
        <v>0</v>
      </c>
    </row>
    <row r="16" spans="1:5" s="125" customFormat="1" ht="15.75" x14ac:dyDescent="0.2">
      <c r="A16" s="367" t="s">
        <v>9</v>
      </c>
      <c r="B16" s="367"/>
      <c r="C16" s="114">
        <f>SUM(C5:C15)</f>
        <v>0</v>
      </c>
      <c r="D16" s="114">
        <f t="shared" ref="D16:E16" si="1">SUM(D5:D15)</f>
        <v>0</v>
      </c>
      <c r="E16" s="114">
        <f t="shared" si="1"/>
        <v>0</v>
      </c>
    </row>
    <row r="17" spans="1:3" s="125" customFormat="1" x14ac:dyDescent="0.2">
      <c r="A17" s="370" t="s">
        <v>42</v>
      </c>
      <c r="B17" s="371"/>
      <c r="C17" s="371"/>
    </row>
    <row r="18" spans="1:3" ht="15.75" x14ac:dyDescent="0.25">
      <c r="A18" s="132"/>
      <c r="B18" s="222"/>
      <c r="C18" s="132"/>
    </row>
    <row r="19" spans="1:3" s="125" customFormat="1" ht="15.75" x14ac:dyDescent="0.25">
      <c r="A19" s="132"/>
      <c r="B19" s="222"/>
      <c r="C19" s="132"/>
    </row>
  </sheetData>
  <sheetProtection selectLockedCells="1"/>
  <mergeCells count="5">
    <mergeCell ref="A1:C1"/>
    <mergeCell ref="A2:C2"/>
    <mergeCell ref="B4:C4"/>
    <mergeCell ref="A16:B16"/>
    <mergeCell ref="A17:C17"/>
  </mergeCells>
  <pageMargins left="0.2" right="0.2" top="0.7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M20"/>
  <sheetViews>
    <sheetView zoomScale="95" zoomScaleNormal="95" workbookViewId="0">
      <selection activeCell="D1" sqref="D1:E1048576"/>
    </sheetView>
  </sheetViews>
  <sheetFormatPr defaultColWidth="9.42578125" defaultRowHeight="15.75" x14ac:dyDescent="0.25"/>
  <cols>
    <col min="1" max="1" width="97.5703125" style="88" customWidth="1"/>
    <col min="2" max="2" width="16.5703125" style="88" customWidth="1"/>
    <col min="3" max="3" width="24" style="110" customWidth="1"/>
    <col min="4" max="4" width="14.42578125" style="87" hidden="1" customWidth="1"/>
    <col min="5" max="5" width="10.42578125" style="87" hidden="1" customWidth="1"/>
    <col min="6" max="6" width="10" style="88" bestFit="1" customWidth="1"/>
    <col min="7" max="16384" width="9.42578125" style="88"/>
  </cols>
  <sheetData>
    <row r="1" spans="1:7" x14ac:dyDescent="0.25">
      <c r="A1" s="327" t="s">
        <v>60</v>
      </c>
      <c r="B1" s="327"/>
      <c r="C1" s="327"/>
    </row>
    <row r="2" spans="1:7" s="90" customFormat="1" ht="36.6" customHeight="1" x14ac:dyDescent="0.25">
      <c r="A2" s="328" t="s">
        <v>134</v>
      </c>
      <c r="B2" s="328"/>
      <c r="C2" s="328"/>
      <c r="D2" s="89"/>
      <c r="E2" s="89"/>
    </row>
    <row r="3" spans="1:7" s="90" customFormat="1" ht="63" x14ac:dyDescent="0.25">
      <c r="A3" s="325" t="s">
        <v>56</v>
      </c>
      <c r="B3" s="326"/>
      <c r="C3" s="92" t="s">
        <v>111</v>
      </c>
      <c r="D3" s="92" t="s">
        <v>50</v>
      </c>
      <c r="E3" s="92" t="s">
        <v>51</v>
      </c>
    </row>
    <row r="4" spans="1:7" s="90" customFormat="1" ht="23.25" customHeight="1" x14ac:dyDescent="0.25">
      <c r="A4" s="331" t="s">
        <v>0</v>
      </c>
      <c r="B4" s="332"/>
      <c r="C4" s="111">
        <f>Staffing!H28</f>
        <v>0</v>
      </c>
      <c r="D4" s="93">
        <v>0</v>
      </c>
      <c r="E4" s="94">
        <f>C4-D4</f>
        <v>0</v>
      </c>
    </row>
    <row r="5" spans="1:7" s="90" customFormat="1" ht="23.25" customHeight="1" x14ac:dyDescent="0.25">
      <c r="A5" s="331" t="s">
        <v>1</v>
      </c>
      <c r="B5" s="332"/>
      <c r="C5" s="111">
        <f>'Contracts '!C32</f>
        <v>0</v>
      </c>
      <c r="D5" s="93">
        <v>0</v>
      </c>
      <c r="E5" s="94">
        <f t="shared" ref="E5:E11" si="0">C5-D5</f>
        <v>0</v>
      </c>
    </row>
    <row r="6" spans="1:7" s="90" customFormat="1" ht="23.25" customHeight="1" x14ac:dyDescent="0.25">
      <c r="A6" s="331" t="s">
        <v>2</v>
      </c>
      <c r="B6" s="332"/>
      <c r="C6" s="111">
        <f>'Non-Capital Equipment '!C46</f>
        <v>0</v>
      </c>
      <c r="D6" s="93">
        <v>0</v>
      </c>
      <c r="E6" s="94">
        <f t="shared" si="0"/>
        <v>0</v>
      </c>
    </row>
    <row r="7" spans="1:7" s="90" customFormat="1" ht="23.25" customHeight="1" x14ac:dyDescent="0.25">
      <c r="A7" s="331" t="s">
        <v>79</v>
      </c>
      <c r="B7" s="332"/>
      <c r="C7" s="111">
        <f>'Materials_Program Supplies '!C67</f>
        <v>0</v>
      </c>
      <c r="D7" s="93">
        <v>0</v>
      </c>
      <c r="E7" s="94">
        <f t="shared" si="0"/>
        <v>0</v>
      </c>
    </row>
    <row r="8" spans="1:7" s="90" customFormat="1" ht="23.25" customHeight="1" x14ac:dyDescent="0.25">
      <c r="A8" s="331" t="s">
        <v>3</v>
      </c>
      <c r="B8" s="332"/>
      <c r="C8" s="111">
        <f>'Travel Summary'!E14</f>
        <v>3000</v>
      </c>
      <c r="D8" s="93">
        <v>3000</v>
      </c>
      <c r="E8" s="94">
        <f t="shared" si="0"/>
        <v>0</v>
      </c>
    </row>
    <row r="9" spans="1:7" s="90" customFormat="1" ht="23.25" customHeight="1" x14ac:dyDescent="0.25">
      <c r="A9" s="331" t="s">
        <v>4</v>
      </c>
      <c r="B9" s="332"/>
      <c r="C9" s="111">
        <f>Administrative!F26</f>
        <v>0</v>
      </c>
      <c r="D9" s="93">
        <v>0</v>
      </c>
      <c r="E9" s="94">
        <f t="shared" si="0"/>
        <v>0</v>
      </c>
    </row>
    <row r="10" spans="1:7" s="90" customFormat="1" ht="23.25" customHeight="1" x14ac:dyDescent="0.25">
      <c r="A10" s="331" t="s">
        <v>5</v>
      </c>
      <c r="B10" s="332"/>
      <c r="C10" s="111">
        <f>'Building_Space '!I25</f>
        <v>0</v>
      </c>
      <c r="D10" s="93">
        <v>0</v>
      </c>
      <c r="E10" s="94">
        <f t="shared" si="0"/>
        <v>0</v>
      </c>
    </row>
    <row r="11" spans="1:7" s="90" customFormat="1" ht="23.25" customHeight="1" x14ac:dyDescent="0.25">
      <c r="A11" s="331" t="s">
        <v>156</v>
      </c>
      <c r="B11" s="332"/>
      <c r="C11" s="111">
        <f>Maintenance_Repair!$D$26</f>
        <v>0</v>
      </c>
      <c r="D11" s="93">
        <v>0</v>
      </c>
      <c r="E11" s="94">
        <f t="shared" si="0"/>
        <v>0</v>
      </c>
    </row>
    <row r="12" spans="1:7" s="90" customFormat="1" ht="23.25" customHeight="1" x14ac:dyDescent="0.25">
      <c r="A12" s="331" t="s">
        <v>6</v>
      </c>
      <c r="B12" s="332"/>
      <c r="C12" s="111">
        <f>'Capital Equipment'!$C$16</f>
        <v>0</v>
      </c>
      <c r="D12" s="93">
        <v>0</v>
      </c>
      <c r="E12" s="94">
        <f>C12-D12</f>
        <v>0</v>
      </c>
    </row>
    <row r="13" spans="1:7" s="90" customFormat="1" ht="23.25" customHeight="1" x14ac:dyDescent="0.25">
      <c r="A13" s="331" t="s">
        <v>7</v>
      </c>
      <c r="B13" s="332"/>
      <c r="C13" s="112">
        <f>SUM(C4:C12)</f>
        <v>3000</v>
      </c>
      <c r="D13" s="96">
        <f>SUM(D4:D12)</f>
        <v>3000</v>
      </c>
      <c r="E13" s="95">
        <f>SUM(E4:E12)</f>
        <v>0</v>
      </c>
    </row>
    <row r="14" spans="1:7" s="90" customFormat="1" ht="39.75" customHeight="1" x14ac:dyDescent="0.25">
      <c r="A14" s="333" t="s">
        <v>31</v>
      </c>
      <c r="B14" s="97" t="s">
        <v>80</v>
      </c>
      <c r="C14" s="334">
        <f>B15*C13</f>
        <v>0</v>
      </c>
      <c r="D14" s="321">
        <f>D13*B15</f>
        <v>0</v>
      </c>
      <c r="E14" s="323">
        <f>C14-D14</f>
        <v>0</v>
      </c>
    </row>
    <row r="15" spans="1:7" s="99" customFormat="1" ht="29.25" customHeight="1" x14ac:dyDescent="0.25">
      <c r="A15" s="332"/>
      <c r="B15" s="98">
        <v>0</v>
      </c>
      <c r="C15" s="335"/>
      <c r="D15" s="322"/>
      <c r="E15" s="324"/>
    </row>
    <row r="16" spans="1:7" s="102" customFormat="1" ht="23.25" customHeight="1" x14ac:dyDescent="0.25">
      <c r="A16" s="331" t="s">
        <v>34</v>
      </c>
      <c r="B16" s="332"/>
      <c r="C16" s="114">
        <f>SUM(C13+C14)</f>
        <v>3000</v>
      </c>
      <c r="D16" s="101">
        <f>SUM(D13+D14)</f>
        <v>3000</v>
      </c>
      <c r="E16" s="100">
        <f>C16-D16</f>
        <v>0</v>
      </c>
      <c r="G16" s="103"/>
    </row>
    <row r="17" spans="1:13" ht="36.75" customHeight="1" x14ac:dyDescent="0.25">
      <c r="A17" s="104" t="s">
        <v>191</v>
      </c>
      <c r="B17" s="89"/>
      <c r="C17" s="105"/>
      <c r="D17" s="90"/>
      <c r="E17" s="106"/>
      <c r="F17" s="106"/>
      <c r="G17" s="106"/>
      <c r="H17" s="106"/>
      <c r="I17" s="106"/>
      <c r="J17" s="106"/>
      <c r="K17" s="106"/>
      <c r="L17" s="106"/>
      <c r="M17" s="106"/>
    </row>
    <row r="18" spans="1:13" ht="27" customHeight="1" x14ac:dyDescent="0.25">
      <c r="A18" s="329"/>
      <c r="B18" s="329"/>
      <c r="C18" s="330"/>
      <c r="D18" s="89"/>
      <c r="E18" s="105"/>
      <c r="F18" s="107"/>
      <c r="G18" s="108"/>
      <c r="K18" s="109"/>
      <c r="L18" s="108"/>
    </row>
    <row r="19" spans="1:13" x14ac:dyDescent="0.25">
      <c r="D19" s="89"/>
      <c r="E19" s="105"/>
      <c r="F19" s="107"/>
    </row>
    <row r="20" spans="1:13" x14ac:dyDescent="0.25">
      <c r="D20" s="89"/>
      <c r="E20" s="105"/>
      <c r="F20" s="90"/>
    </row>
  </sheetData>
  <sheetProtection selectLockedCells="1"/>
  <protectedRanges>
    <protectedRange sqref="B15" name="Indirect rate"/>
  </protectedRanges>
  <customSheetViews>
    <customSheetView guid="{7DA73DFE-B44D-41DA-90F3-8A3CD23B8E26}" showPageBreaks="1" printArea="1" hiddenRows="1" hiddenColumns="1">
      <selection activeCell="H13" sqref="H13"/>
      <pageMargins left="0.5" right="0.5" top="0.75" bottom="0.75" header="0" footer="0"/>
      <pageSetup fitToHeight="347" orientation="landscape" r:id="rId1"/>
      <headerFooter alignWithMargins="0"/>
    </customSheetView>
  </customSheetViews>
  <mergeCells count="19">
    <mergeCell ref="A18:C18"/>
    <mergeCell ref="A4:B4"/>
    <mergeCell ref="A5:B5"/>
    <mergeCell ref="A6:B6"/>
    <mergeCell ref="A7:B7"/>
    <mergeCell ref="A8:B8"/>
    <mergeCell ref="A9:B9"/>
    <mergeCell ref="A10:B10"/>
    <mergeCell ref="A11:B11"/>
    <mergeCell ref="A12:B12"/>
    <mergeCell ref="A14:A15"/>
    <mergeCell ref="A16:B16"/>
    <mergeCell ref="A13:B13"/>
    <mergeCell ref="C14:C15"/>
    <mergeCell ref="D14:D15"/>
    <mergeCell ref="E14:E15"/>
    <mergeCell ref="A3:B3"/>
    <mergeCell ref="A1:C1"/>
    <mergeCell ref="A2:C2"/>
  </mergeCells>
  <pageMargins left="0.5" right="0.5" top="0.75" bottom="0.75" header="0" footer="0"/>
  <pageSetup fitToHeight="347"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M472"/>
  <sheetViews>
    <sheetView zoomScale="90" zoomScaleNormal="90" workbookViewId="0">
      <selection activeCell="J6" sqref="J6"/>
    </sheetView>
  </sheetViews>
  <sheetFormatPr defaultColWidth="9.42578125" defaultRowHeight="12.75" x14ac:dyDescent="0.2"/>
  <cols>
    <col min="1" max="1" width="51.28515625" style="3" customWidth="1"/>
    <col min="2" max="3" width="14.5703125" style="6" customWidth="1"/>
    <col min="4" max="4" width="11.7109375" style="3" customWidth="1"/>
    <col min="5" max="5" width="13.140625" style="3" customWidth="1"/>
    <col min="6" max="6" width="15.28515625" style="7" customWidth="1"/>
    <col min="7" max="7" width="15.5703125" style="7" customWidth="1"/>
    <col min="8" max="8" width="15.7109375" style="7" customWidth="1"/>
    <col min="9" max="9" width="16.5703125" style="9" customWidth="1"/>
    <col min="10" max="10" width="16.5703125" style="8" customWidth="1"/>
    <col min="11" max="12" width="11" style="3" hidden="1" customWidth="1"/>
    <col min="13" max="13" width="14.42578125" style="3" customWidth="1"/>
    <col min="14" max="16384" width="9.42578125" style="3"/>
  </cols>
  <sheetData>
    <row r="1" spans="1:13" s="17" customFormat="1" ht="20.100000000000001" customHeight="1" x14ac:dyDescent="0.2">
      <c r="A1" s="338" t="str">
        <f>'Budget Summary'!$A$1</f>
        <v>Agency Name:</v>
      </c>
      <c r="B1" s="339"/>
      <c r="C1" s="339"/>
      <c r="D1" s="339"/>
      <c r="E1" s="339"/>
      <c r="F1" s="339"/>
      <c r="G1" s="339"/>
      <c r="H1" s="339"/>
      <c r="I1" s="339"/>
      <c r="J1" s="339"/>
    </row>
    <row r="2" spans="1:13" s="17" customFormat="1" ht="42.75" customHeight="1" x14ac:dyDescent="0.25">
      <c r="A2" s="337" t="s">
        <v>178</v>
      </c>
      <c r="B2" s="337"/>
      <c r="C2" s="337"/>
      <c r="D2" s="337"/>
      <c r="E2" s="337"/>
      <c r="F2" s="337"/>
      <c r="G2" s="337"/>
      <c r="H2" s="337"/>
      <c r="I2" s="337"/>
      <c r="J2" s="337"/>
    </row>
    <row r="3" spans="1:13" s="17" customFormat="1" ht="65.25" customHeight="1" x14ac:dyDescent="0.2">
      <c r="A3" s="349" t="s">
        <v>58</v>
      </c>
      <c r="B3" s="357" t="s">
        <v>48</v>
      </c>
      <c r="C3" s="358" t="s">
        <v>205</v>
      </c>
      <c r="D3" s="351" t="s">
        <v>146</v>
      </c>
      <c r="E3" s="351"/>
      <c r="F3" s="336" t="s">
        <v>151</v>
      </c>
      <c r="G3" s="336" t="s">
        <v>57</v>
      </c>
      <c r="H3" s="352" t="s">
        <v>112</v>
      </c>
      <c r="I3" s="336" t="s">
        <v>10</v>
      </c>
      <c r="J3" s="221" t="s">
        <v>153</v>
      </c>
      <c r="K3" s="336" t="s">
        <v>50</v>
      </c>
      <c r="L3" s="336" t="s">
        <v>51</v>
      </c>
    </row>
    <row r="4" spans="1:13" s="17" customFormat="1" ht="42.75" customHeight="1" x14ac:dyDescent="0.2">
      <c r="A4" s="350"/>
      <c r="B4" s="355"/>
      <c r="C4" s="359"/>
      <c r="D4" s="53" t="s">
        <v>11</v>
      </c>
      <c r="E4" s="53" t="s">
        <v>12</v>
      </c>
      <c r="F4" s="355"/>
      <c r="G4" s="356"/>
      <c r="H4" s="353"/>
      <c r="I4" s="354"/>
      <c r="J4" s="309" t="e">
        <f>(J27/H28)</f>
        <v>#DIV/0!</v>
      </c>
      <c r="K4" s="336"/>
      <c r="L4" s="336"/>
    </row>
    <row r="5" spans="1:13" s="17" customFormat="1" ht="47.25" x14ac:dyDescent="0.2">
      <c r="A5" s="236" t="s">
        <v>198</v>
      </c>
      <c r="B5" s="217">
        <v>0.5</v>
      </c>
      <c r="C5" s="319">
        <v>12</v>
      </c>
      <c r="D5" s="237">
        <v>0.15</v>
      </c>
      <c r="E5" s="237">
        <v>0.85</v>
      </c>
      <c r="F5" s="238">
        <f>I5*B5*C5/12</f>
        <v>21000</v>
      </c>
      <c r="G5" s="239">
        <f>(0.32*F5)</f>
        <v>6720</v>
      </c>
      <c r="H5" s="240">
        <f t="shared" ref="H5:H26" si="0">(F5+G5)</f>
        <v>27720</v>
      </c>
      <c r="I5" s="241">
        <v>42000</v>
      </c>
      <c r="J5" s="241">
        <f t="shared" ref="J5:J26" si="1">D5*H5</f>
        <v>4158</v>
      </c>
      <c r="K5" s="231"/>
      <c r="L5" s="231"/>
      <c r="M5" s="76"/>
    </row>
    <row r="6" spans="1:13" s="17" customFormat="1" ht="31.5" x14ac:dyDescent="0.2">
      <c r="A6" s="33" t="s">
        <v>145</v>
      </c>
      <c r="B6" s="56">
        <v>0</v>
      </c>
      <c r="C6" s="320"/>
      <c r="D6" s="38">
        <v>0</v>
      </c>
      <c r="E6" s="38">
        <v>0</v>
      </c>
      <c r="F6" s="238">
        <f>I6*B6*C6/12</f>
        <v>0</v>
      </c>
      <c r="G6" s="54">
        <v>0</v>
      </c>
      <c r="H6" s="55">
        <f>(F6+G6)</f>
        <v>0</v>
      </c>
      <c r="I6" s="39">
        <v>0</v>
      </c>
      <c r="J6" s="67">
        <f t="shared" si="1"/>
        <v>0</v>
      </c>
      <c r="K6" s="39">
        <v>0</v>
      </c>
      <c r="L6" s="67">
        <f t="shared" ref="L6:L16" si="2">H6-K6</f>
        <v>0</v>
      </c>
    </row>
    <row r="7" spans="1:13" s="17" customFormat="1" ht="31.5" x14ac:dyDescent="0.2">
      <c r="A7" s="33" t="s">
        <v>145</v>
      </c>
      <c r="B7" s="56">
        <v>0</v>
      </c>
      <c r="C7" s="320"/>
      <c r="D7" s="38">
        <v>0</v>
      </c>
      <c r="E7" s="38">
        <v>0</v>
      </c>
      <c r="F7" s="238">
        <f t="shared" ref="F7:F26" si="3">I7*B7*C7/12</f>
        <v>0</v>
      </c>
      <c r="G7" s="54">
        <v>0</v>
      </c>
      <c r="H7" s="55">
        <f t="shared" si="0"/>
        <v>0</v>
      </c>
      <c r="I7" s="39">
        <v>0</v>
      </c>
      <c r="J7" s="67">
        <f t="shared" si="1"/>
        <v>0</v>
      </c>
      <c r="K7" s="39">
        <v>0</v>
      </c>
      <c r="L7" s="67">
        <f t="shared" si="2"/>
        <v>0</v>
      </c>
    </row>
    <row r="8" spans="1:13" s="17" customFormat="1" ht="31.5" x14ac:dyDescent="0.2">
      <c r="A8" s="33" t="s">
        <v>145</v>
      </c>
      <c r="B8" s="56">
        <v>0</v>
      </c>
      <c r="C8" s="320"/>
      <c r="D8" s="38">
        <v>0</v>
      </c>
      <c r="E8" s="38">
        <v>0</v>
      </c>
      <c r="F8" s="238">
        <f t="shared" si="3"/>
        <v>0</v>
      </c>
      <c r="G8" s="54">
        <v>0</v>
      </c>
      <c r="H8" s="55">
        <f t="shared" si="0"/>
        <v>0</v>
      </c>
      <c r="I8" s="39">
        <v>0</v>
      </c>
      <c r="J8" s="67">
        <f t="shared" si="1"/>
        <v>0</v>
      </c>
      <c r="K8" s="39">
        <v>0</v>
      </c>
      <c r="L8" s="67">
        <f t="shared" si="2"/>
        <v>0</v>
      </c>
      <c r="M8" s="76"/>
    </row>
    <row r="9" spans="1:13" s="17" customFormat="1" ht="31.5" x14ac:dyDescent="0.2">
      <c r="A9" s="33" t="s">
        <v>145</v>
      </c>
      <c r="B9" s="56">
        <v>0</v>
      </c>
      <c r="C9" s="320"/>
      <c r="D9" s="38">
        <v>0</v>
      </c>
      <c r="E9" s="38">
        <v>0</v>
      </c>
      <c r="F9" s="238">
        <f t="shared" si="3"/>
        <v>0</v>
      </c>
      <c r="G9" s="54">
        <v>0</v>
      </c>
      <c r="H9" s="55">
        <f t="shared" si="0"/>
        <v>0</v>
      </c>
      <c r="I9" s="39">
        <v>0</v>
      </c>
      <c r="J9" s="67">
        <f t="shared" si="1"/>
        <v>0</v>
      </c>
      <c r="K9" s="39">
        <v>0</v>
      </c>
      <c r="L9" s="67">
        <f t="shared" si="2"/>
        <v>0</v>
      </c>
    </row>
    <row r="10" spans="1:13" s="17" customFormat="1" ht="31.5" x14ac:dyDescent="0.2">
      <c r="A10" s="33" t="s">
        <v>145</v>
      </c>
      <c r="B10" s="56">
        <v>0</v>
      </c>
      <c r="C10" s="320"/>
      <c r="D10" s="38">
        <v>0</v>
      </c>
      <c r="E10" s="38">
        <v>0</v>
      </c>
      <c r="F10" s="238">
        <f t="shared" si="3"/>
        <v>0</v>
      </c>
      <c r="G10" s="54">
        <v>0</v>
      </c>
      <c r="H10" s="55">
        <f t="shared" si="0"/>
        <v>0</v>
      </c>
      <c r="I10" s="39">
        <v>0</v>
      </c>
      <c r="J10" s="67">
        <f t="shared" si="1"/>
        <v>0</v>
      </c>
      <c r="K10" s="39">
        <v>0</v>
      </c>
      <c r="L10" s="67">
        <f t="shared" si="2"/>
        <v>0</v>
      </c>
    </row>
    <row r="11" spans="1:13" s="17" customFormat="1" ht="31.5" x14ac:dyDescent="0.2">
      <c r="A11" s="33" t="s">
        <v>145</v>
      </c>
      <c r="B11" s="56">
        <v>0</v>
      </c>
      <c r="C11" s="320"/>
      <c r="D11" s="38">
        <v>0</v>
      </c>
      <c r="E11" s="38">
        <v>0</v>
      </c>
      <c r="F11" s="238">
        <f t="shared" si="3"/>
        <v>0</v>
      </c>
      <c r="G11" s="54">
        <v>0</v>
      </c>
      <c r="H11" s="55">
        <f t="shared" si="0"/>
        <v>0</v>
      </c>
      <c r="I11" s="39">
        <v>0</v>
      </c>
      <c r="J11" s="67">
        <f t="shared" si="1"/>
        <v>0</v>
      </c>
      <c r="K11" s="39">
        <v>0</v>
      </c>
      <c r="L11" s="67">
        <f t="shared" si="2"/>
        <v>0</v>
      </c>
      <c r="M11" s="76"/>
    </row>
    <row r="12" spans="1:13" s="17" customFormat="1" ht="31.5" x14ac:dyDescent="0.2">
      <c r="A12" s="33" t="s">
        <v>145</v>
      </c>
      <c r="B12" s="56">
        <v>0</v>
      </c>
      <c r="C12" s="320"/>
      <c r="D12" s="38">
        <v>0</v>
      </c>
      <c r="E12" s="38">
        <v>0</v>
      </c>
      <c r="F12" s="238">
        <f t="shared" si="3"/>
        <v>0</v>
      </c>
      <c r="G12" s="54">
        <v>0</v>
      </c>
      <c r="H12" s="55">
        <f t="shared" si="0"/>
        <v>0</v>
      </c>
      <c r="I12" s="39">
        <v>0</v>
      </c>
      <c r="J12" s="67">
        <f t="shared" si="1"/>
        <v>0</v>
      </c>
      <c r="K12" s="39">
        <v>0</v>
      </c>
      <c r="L12" s="67">
        <f t="shared" si="2"/>
        <v>0</v>
      </c>
    </row>
    <row r="13" spans="1:13" s="17" customFormat="1" ht="31.5" x14ac:dyDescent="0.2">
      <c r="A13" s="33" t="s">
        <v>145</v>
      </c>
      <c r="B13" s="56">
        <v>0</v>
      </c>
      <c r="C13" s="320"/>
      <c r="D13" s="38">
        <v>0</v>
      </c>
      <c r="E13" s="38">
        <v>0</v>
      </c>
      <c r="F13" s="238">
        <f t="shared" si="3"/>
        <v>0</v>
      </c>
      <c r="G13" s="54">
        <v>0</v>
      </c>
      <c r="H13" s="55">
        <f t="shared" si="0"/>
        <v>0</v>
      </c>
      <c r="I13" s="39">
        <v>0</v>
      </c>
      <c r="J13" s="67">
        <f t="shared" si="1"/>
        <v>0</v>
      </c>
      <c r="K13" s="39">
        <v>0</v>
      </c>
      <c r="L13" s="67">
        <f t="shared" si="2"/>
        <v>0</v>
      </c>
    </row>
    <row r="14" spans="1:13" s="17" customFormat="1" ht="31.5" x14ac:dyDescent="0.2">
      <c r="A14" s="33" t="s">
        <v>145</v>
      </c>
      <c r="B14" s="56">
        <v>0</v>
      </c>
      <c r="C14" s="320"/>
      <c r="D14" s="38">
        <v>0</v>
      </c>
      <c r="E14" s="38">
        <v>0</v>
      </c>
      <c r="F14" s="238">
        <f t="shared" si="3"/>
        <v>0</v>
      </c>
      <c r="G14" s="54">
        <v>0</v>
      </c>
      <c r="H14" s="55">
        <f t="shared" si="0"/>
        <v>0</v>
      </c>
      <c r="I14" s="39">
        <v>0</v>
      </c>
      <c r="J14" s="67">
        <f t="shared" si="1"/>
        <v>0</v>
      </c>
      <c r="K14" s="39">
        <v>0</v>
      </c>
      <c r="L14" s="67">
        <f t="shared" si="2"/>
        <v>0</v>
      </c>
      <c r="M14" s="76"/>
    </row>
    <row r="15" spans="1:13" s="17" customFormat="1" ht="31.5" x14ac:dyDescent="0.2">
      <c r="A15" s="33" t="s">
        <v>145</v>
      </c>
      <c r="B15" s="56">
        <v>0</v>
      </c>
      <c r="C15" s="320"/>
      <c r="D15" s="38">
        <v>0</v>
      </c>
      <c r="E15" s="38">
        <v>0</v>
      </c>
      <c r="F15" s="238">
        <f t="shared" si="3"/>
        <v>0</v>
      </c>
      <c r="G15" s="54">
        <v>0</v>
      </c>
      <c r="H15" s="55">
        <f t="shared" si="0"/>
        <v>0</v>
      </c>
      <c r="I15" s="39">
        <v>0</v>
      </c>
      <c r="J15" s="67">
        <f t="shared" si="1"/>
        <v>0</v>
      </c>
      <c r="K15" s="39">
        <v>0</v>
      </c>
      <c r="L15" s="67">
        <f t="shared" si="2"/>
        <v>0</v>
      </c>
    </row>
    <row r="16" spans="1:13" s="17" customFormat="1" ht="31.5" x14ac:dyDescent="0.2">
      <c r="A16" s="33" t="s">
        <v>145</v>
      </c>
      <c r="B16" s="56">
        <v>0</v>
      </c>
      <c r="C16" s="320"/>
      <c r="D16" s="38">
        <v>0</v>
      </c>
      <c r="E16" s="38">
        <v>0</v>
      </c>
      <c r="F16" s="238">
        <f t="shared" si="3"/>
        <v>0</v>
      </c>
      <c r="G16" s="54">
        <v>0</v>
      </c>
      <c r="H16" s="55">
        <f t="shared" si="0"/>
        <v>0</v>
      </c>
      <c r="I16" s="39">
        <v>0</v>
      </c>
      <c r="J16" s="67">
        <f t="shared" si="1"/>
        <v>0</v>
      </c>
      <c r="K16" s="39">
        <v>0</v>
      </c>
      <c r="L16" s="67">
        <f t="shared" si="2"/>
        <v>0</v>
      </c>
    </row>
    <row r="17" spans="1:12" s="17" customFormat="1" ht="31.5" x14ac:dyDescent="0.2">
      <c r="A17" s="33" t="s">
        <v>145</v>
      </c>
      <c r="B17" s="56">
        <v>0</v>
      </c>
      <c r="C17" s="320"/>
      <c r="D17" s="38">
        <v>0</v>
      </c>
      <c r="E17" s="38">
        <v>0</v>
      </c>
      <c r="F17" s="238">
        <f t="shared" si="3"/>
        <v>0</v>
      </c>
      <c r="G17" s="54">
        <v>0</v>
      </c>
      <c r="H17" s="55">
        <f t="shared" si="0"/>
        <v>0</v>
      </c>
      <c r="I17" s="39">
        <v>0</v>
      </c>
      <c r="J17" s="67">
        <f t="shared" si="1"/>
        <v>0</v>
      </c>
      <c r="K17" s="39">
        <v>0</v>
      </c>
      <c r="L17" s="67">
        <f>H26-K17</f>
        <v>0</v>
      </c>
    </row>
    <row r="18" spans="1:12" s="23" customFormat="1" ht="31.5" x14ac:dyDescent="0.2">
      <c r="A18" s="33" t="s">
        <v>145</v>
      </c>
      <c r="B18" s="56">
        <v>0</v>
      </c>
      <c r="C18" s="320"/>
      <c r="D18" s="38">
        <v>0</v>
      </c>
      <c r="E18" s="38">
        <v>0</v>
      </c>
      <c r="F18" s="238">
        <f t="shared" si="3"/>
        <v>0</v>
      </c>
      <c r="G18" s="54">
        <v>0</v>
      </c>
      <c r="H18" s="55">
        <f t="shared" si="0"/>
        <v>0</v>
      </c>
      <c r="I18" s="39">
        <v>0</v>
      </c>
      <c r="J18" s="67">
        <f t="shared" si="1"/>
        <v>0</v>
      </c>
      <c r="K18" s="39">
        <v>0</v>
      </c>
      <c r="L18" s="67">
        <f>H27-K18</f>
        <v>0</v>
      </c>
    </row>
    <row r="19" spans="1:12" s="20" customFormat="1" ht="31.5" x14ac:dyDescent="0.2">
      <c r="A19" s="33" t="s">
        <v>145</v>
      </c>
      <c r="B19" s="56">
        <v>0</v>
      </c>
      <c r="C19" s="320"/>
      <c r="D19" s="38">
        <v>0</v>
      </c>
      <c r="E19" s="38">
        <v>0</v>
      </c>
      <c r="F19" s="238">
        <f t="shared" si="3"/>
        <v>0</v>
      </c>
      <c r="G19" s="54">
        <v>0</v>
      </c>
      <c r="H19" s="55">
        <f t="shared" si="0"/>
        <v>0</v>
      </c>
      <c r="I19" s="39">
        <v>0</v>
      </c>
      <c r="J19" s="67">
        <f t="shared" si="1"/>
        <v>0</v>
      </c>
      <c r="K19" s="39">
        <v>0</v>
      </c>
      <c r="L19" s="67">
        <f>SUM(L5:L18)</f>
        <v>0</v>
      </c>
    </row>
    <row r="20" spans="1:12" s="17" customFormat="1" ht="31.5" customHeight="1" x14ac:dyDescent="0.2">
      <c r="A20" s="33" t="s">
        <v>145</v>
      </c>
      <c r="B20" s="56">
        <v>0</v>
      </c>
      <c r="C20" s="320"/>
      <c r="D20" s="38">
        <v>0</v>
      </c>
      <c r="E20" s="38">
        <v>0</v>
      </c>
      <c r="F20" s="238">
        <f t="shared" si="3"/>
        <v>0</v>
      </c>
      <c r="G20" s="54">
        <v>0</v>
      </c>
      <c r="H20" s="55">
        <f t="shared" si="0"/>
        <v>0</v>
      </c>
      <c r="I20" s="39">
        <v>0</v>
      </c>
      <c r="J20" s="67">
        <f t="shared" si="1"/>
        <v>0</v>
      </c>
      <c r="K20" s="39">
        <v>0</v>
      </c>
      <c r="L20" s="67">
        <f>H20-K20</f>
        <v>0</v>
      </c>
    </row>
    <row r="21" spans="1:12" s="17" customFormat="1" ht="31.5" x14ac:dyDescent="0.2">
      <c r="A21" s="33" t="s">
        <v>145</v>
      </c>
      <c r="B21" s="56">
        <v>0</v>
      </c>
      <c r="C21" s="320"/>
      <c r="D21" s="38">
        <v>0</v>
      </c>
      <c r="E21" s="38">
        <v>0</v>
      </c>
      <c r="F21" s="238">
        <f t="shared" si="3"/>
        <v>0</v>
      </c>
      <c r="G21" s="54">
        <v>0</v>
      </c>
      <c r="H21" s="55">
        <f t="shared" si="0"/>
        <v>0</v>
      </c>
      <c r="I21" s="39">
        <v>0</v>
      </c>
      <c r="J21" s="67">
        <f t="shared" si="1"/>
        <v>0</v>
      </c>
      <c r="K21" s="39">
        <v>0</v>
      </c>
      <c r="L21" s="67">
        <f>H21-K21</f>
        <v>0</v>
      </c>
    </row>
    <row r="22" spans="1:12" s="17" customFormat="1" ht="31.5" x14ac:dyDescent="0.2">
      <c r="A22" s="33" t="s">
        <v>145</v>
      </c>
      <c r="B22" s="56">
        <v>0</v>
      </c>
      <c r="C22" s="320"/>
      <c r="D22" s="38">
        <v>0</v>
      </c>
      <c r="E22" s="38">
        <v>0</v>
      </c>
      <c r="F22" s="238">
        <f t="shared" si="3"/>
        <v>0</v>
      </c>
      <c r="G22" s="54">
        <v>0</v>
      </c>
      <c r="H22" s="55">
        <f t="shared" si="0"/>
        <v>0</v>
      </c>
      <c r="I22" s="39">
        <v>0</v>
      </c>
      <c r="J22" s="67">
        <f t="shared" si="1"/>
        <v>0</v>
      </c>
      <c r="K22" s="39">
        <v>0</v>
      </c>
      <c r="L22" s="67">
        <f>H22-K22</f>
        <v>0</v>
      </c>
    </row>
    <row r="23" spans="1:12" ht="31.5" x14ac:dyDescent="0.2">
      <c r="A23" s="33" t="s">
        <v>145</v>
      </c>
      <c r="B23" s="56">
        <v>0</v>
      </c>
      <c r="C23" s="320"/>
      <c r="D23" s="38">
        <v>0</v>
      </c>
      <c r="E23" s="38">
        <v>0</v>
      </c>
      <c r="F23" s="238">
        <f t="shared" si="3"/>
        <v>0</v>
      </c>
      <c r="G23" s="54">
        <v>0</v>
      </c>
      <c r="H23" s="55">
        <f t="shared" si="0"/>
        <v>0</v>
      </c>
      <c r="I23" s="39">
        <v>0</v>
      </c>
      <c r="J23" s="67">
        <f t="shared" si="1"/>
        <v>0</v>
      </c>
      <c r="K23" s="39">
        <v>0</v>
      </c>
      <c r="L23" s="67">
        <f>H23-K23</f>
        <v>0</v>
      </c>
    </row>
    <row r="24" spans="1:12" ht="31.5" x14ac:dyDescent="0.2">
      <c r="A24" s="33" t="s">
        <v>145</v>
      </c>
      <c r="B24" s="56">
        <v>0.5</v>
      </c>
      <c r="C24" s="320"/>
      <c r="D24" s="38">
        <v>0</v>
      </c>
      <c r="E24" s="38">
        <v>0</v>
      </c>
      <c r="F24" s="238">
        <f t="shared" si="3"/>
        <v>0</v>
      </c>
      <c r="G24" s="54">
        <v>0</v>
      </c>
      <c r="H24" s="55">
        <f t="shared" si="0"/>
        <v>0</v>
      </c>
      <c r="I24" s="39">
        <v>0</v>
      </c>
      <c r="J24" s="67">
        <f t="shared" si="1"/>
        <v>0</v>
      </c>
      <c r="K24" s="39">
        <v>0</v>
      </c>
      <c r="L24" s="67">
        <f>H33-K24</f>
        <v>0</v>
      </c>
    </row>
    <row r="25" spans="1:12" ht="31.5" x14ac:dyDescent="0.2">
      <c r="A25" s="33" t="s">
        <v>145</v>
      </c>
      <c r="B25" s="56">
        <v>0</v>
      </c>
      <c r="C25" s="320"/>
      <c r="D25" s="38">
        <v>0</v>
      </c>
      <c r="E25" s="38">
        <v>0</v>
      </c>
      <c r="F25" s="238">
        <f t="shared" si="3"/>
        <v>0</v>
      </c>
      <c r="G25" s="54">
        <v>0</v>
      </c>
      <c r="H25" s="55">
        <f t="shared" si="0"/>
        <v>0</v>
      </c>
      <c r="I25" s="39">
        <v>0</v>
      </c>
      <c r="J25" s="67">
        <f t="shared" si="1"/>
        <v>0</v>
      </c>
      <c r="K25" s="39">
        <v>0</v>
      </c>
      <c r="L25" s="67">
        <f>H34-K25</f>
        <v>0</v>
      </c>
    </row>
    <row r="26" spans="1:12" ht="31.5" x14ac:dyDescent="0.2">
      <c r="A26" s="33" t="s">
        <v>145</v>
      </c>
      <c r="B26" s="56">
        <v>0</v>
      </c>
      <c r="C26" s="320"/>
      <c r="D26" s="38">
        <v>0</v>
      </c>
      <c r="E26" s="38">
        <v>0</v>
      </c>
      <c r="F26" s="238">
        <f t="shared" si="3"/>
        <v>0</v>
      </c>
      <c r="G26" s="54">
        <v>0</v>
      </c>
      <c r="H26" s="55">
        <f t="shared" si="0"/>
        <v>0</v>
      </c>
      <c r="I26" s="39">
        <v>0</v>
      </c>
      <c r="J26" s="67">
        <f t="shared" si="1"/>
        <v>0</v>
      </c>
      <c r="K26" s="39">
        <v>0</v>
      </c>
      <c r="L26" s="67">
        <f>H35-K26</f>
        <v>0</v>
      </c>
    </row>
    <row r="27" spans="1:12" ht="15.75" x14ac:dyDescent="0.2">
      <c r="A27" s="343" t="s">
        <v>13</v>
      </c>
      <c r="B27" s="344"/>
      <c r="C27" s="344"/>
      <c r="D27" s="344"/>
      <c r="E27" s="345"/>
      <c r="F27" s="68">
        <f>SUM(F6:F26)</f>
        <v>0</v>
      </c>
      <c r="G27" s="68">
        <f>SUM(G6:G26)</f>
        <v>0</v>
      </c>
      <c r="H27" s="57"/>
      <c r="I27" s="57"/>
      <c r="J27" s="68">
        <f>SUM(J6:J26)</f>
        <v>0</v>
      </c>
      <c r="K27" s="68">
        <f>SUM(K6:K26)</f>
        <v>0</v>
      </c>
      <c r="L27" s="68">
        <f>SUM(L6:L26)</f>
        <v>0</v>
      </c>
    </row>
    <row r="28" spans="1:12" ht="15.75" x14ac:dyDescent="0.2">
      <c r="A28" s="346" t="s">
        <v>14</v>
      </c>
      <c r="B28" s="347"/>
      <c r="C28" s="347"/>
      <c r="D28" s="347"/>
      <c r="E28" s="348"/>
      <c r="F28" s="224"/>
      <c r="G28" s="215"/>
      <c r="H28" s="58">
        <f>SUM(H6:H26)</f>
        <v>0</v>
      </c>
      <c r="I28" s="59"/>
      <c r="J28" s="234"/>
    </row>
    <row r="29" spans="1:12" ht="34.5" customHeight="1" x14ac:dyDescent="0.25">
      <c r="A29" s="342" t="s">
        <v>81</v>
      </c>
      <c r="B29" s="342"/>
      <c r="C29" s="342"/>
      <c r="D29" s="342"/>
      <c r="E29" s="342"/>
      <c r="F29" s="342"/>
      <c r="G29" s="342"/>
      <c r="H29" s="342"/>
      <c r="I29" s="342"/>
      <c r="J29" s="235"/>
    </row>
    <row r="30" spans="1:12" ht="15.75" x14ac:dyDescent="0.25">
      <c r="A30" s="340" t="s">
        <v>42</v>
      </c>
      <c r="B30" s="341"/>
      <c r="C30" s="341"/>
      <c r="D30" s="341"/>
      <c r="E30" s="341"/>
      <c r="F30" s="341"/>
      <c r="G30" s="51"/>
      <c r="H30" s="51"/>
      <c r="I30" s="52"/>
      <c r="J30" s="52"/>
    </row>
    <row r="31" spans="1:12" ht="15.75" x14ac:dyDescent="0.25">
      <c r="A31" s="28"/>
      <c r="B31" s="24"/>
      <c r="C31" s="24"/>
      <c r="D31" s="21"/>
      <c r="E31" s="21"/>
      <c r="F31" s="26"/>
      <c r="G31" s="22"/>
      <c r="H31" s="22"/>
      <c r="I31" s="25"/>
      <c r="J31" s="25"/>
    </row>
    <row r="32" spans="1:12" ht="15.75" x14ac:dyDescent="0.25">
      <c r="A32" s="1"/>
      <c r="B32" s="4"/>
      <c r="C32" s="4"/>
      <c r="D32" s="1"/>
      <c r="E32" s="1"/>
      <c r="F32" s="14"/>
      <c r="G32" s="2"/>
      <c r="H32" s="2"/>
      <c r="I32" s="5"/>
      <c r="J32" s="5"/>
    </row>
    <row r="33" spans="1:10" ht="15.75" x14ac:dyDescent="0.25">
      <c r="A33" s="1"/>
      <c r="B33" s="4"/>
      <c r="C33" s="4"/>
      <c r="D33" s="1"/>
      <c r="E33" s="1"/>
      <c r="F33" s="14"/>
      <c r="G33" s="2"/>
      <c r="H33" s="2"/>
      <c r="I33" s="5"/>
      <c r="J33" s="5"/>
    </row>
    <row r="34" spans="1:10" x14ac:dyDescent="0.2">
      <c r="I34" s="8"/>
    </row>
    <row r="35" spans="1:10" x14ac:dyDescent="0.2">
      <c r="I35" s="8"/>
    </row>
    <row r="36" spans="1:10" x14ac:dyDescent="0.2">
      <c r="I36" s="8"/>
    </row>
    <row r="37" spans="1:10" x14ac:dyDescent="0.2">
      <c r="I37" s="8"/>
    </row>
    <row r="38" spans="1:10" x14ac:dyDescent="0.2">
      <c r="I38" s="8"/>
    </row>
    <row r="39" spans="1:10" x14ac:dyDescent="0.2">
      <c r="I39" s="8"/>
    </row>
    <row r="40" spans="1:10" x14ac:dyDescent="0.2">
      <c r="I40" s="8"/>
    </row>
    <row r="41" spans="1:10" x14ac:dyDescent="0.2">
      <c r="I41" s="8"/>
    </row>
    <row r="42" spans="1:10" x14ac:dyDescent="0.2">
      <c r="I42" s="8"/>
    </row>
    <row r="43" spans="1:10" x14ac:dyDescent="0.2">
      <c r="I43" s="8"/>
    </row>
    <row r="44" spans="1:10" x14ac:dyDescent="0.2">
      <c r="I44" s="8"/>
    </row>
    <row r="45" spans="1:10" x14ac:dyDescent="0.2">
      <c r="I45" s="8"/>
    </row>
    <row r="46" spans="1:10" x14ac:dyDescent="0.2">
      <c r="I46" s="8"/>
    </row>
    <row r="47" spans="1:10" x14ac:dyDescent="0.2">
      <c r="I47" s="8"/>
    </row>
    <row r="48" spans="1:10" x14ac:dyDescent="0.2">
      <c r="I48" s="8"/>
    </row>
    <row r="49" spans="9:9" x14ac:dyDescent="0.2">
      <c r="I49" s="8"/>
    </row>
    <row r="50" spans="9:9" x14ac:dyDescent="0.2">
      <c r="I50" s="8"/>
    </row>
    <row r="51" spans="9:9" x14ac:dyDescent="0.2">
      <c r="I51" s="8"/>
    </row>
    <row r="52" spans="9:9" x14ac:dyDescent="0.2">
      <c r="I52" s="8"/>
    </row>
    <row r="53" spans="9:9" x14ac:dyDescent="0.2">
      <c r="I53" s="8"/>
    </row>
    <row r="54" spans="9:9" x14ac:dyDescent="0.2">
      <c r="I54" s="8"/>
    </row>
    <row r="55" spans="9:9" x14ac:dyDescent="0.2">
      <c r="I55" s="8"/>
    </row>
    <row r="56" spans="9:9" x14ac:dyDescent="0.2">
      <c r="I56" s="8"/>
    </row>
    <row r="57" spans="9:9" x14ac:dyDescent="0.2">
      <c r="I57" s="8"/>
    </row>
    <row r="58" spans="9:9" x14ac:dyDescent="0.2">
      <c r="I58" s="8"/>
    </row>
    <row r="59" spans="9:9" x14ac:dyDescent="0.2">
      <c r="I59" s="8"/>
    </row>
    <row r="60" spans="9:9" x14ac:dyDescent="0.2">
      <c r="I60" s="8"/>
    </row>
    <row r="61" spans="9:9" x14ac:dyDescent="0.2">
      <c r="I61" s="8"/>
    </row>
    <row r="62" spans="9:9" x14ac:dyDescent="0.2">
      <c r="I62" s="8"/>
    </row>
    <row r="63" spans="9:9" x14ac:dyDescent="0.2">
      <c r="I63" s="8"/>
    </row>
    <row r="64" spans="9:9" x14ac:dyDescent="0.2">
      <c r="I64" s="8"/>
    </row>
    <row r="65" spans="9:9" x14ac:dyDescent="0.2">
      <c r="I65" s="8"/>
    </row>
    <row r="66" spans="9:9" x14ac:dyDescent="0.2">
      <c r="I66" s="8"/>
    </row>
    <row r="67" spans="9:9" x14ac:dyDescent="0.2">
      <c r="I67" s="8"/>
    </row>
    <row r="68" spans="9:9" x14ac:dyDescent="0.2">
      <c r="I68" s="8"/>
    </row>
    <row r="69" spans="9:9" x14ac:dyDescent="0.2">
      <c r="I69" s="8"/>
    </row>
    <row r="70" spans="9:9" x14ac:dyDescent="0.2">
      <c r="I70" s="8"/>
    </row>
    <row r="71" spans="9:9" x14ac:dyDescent="0.2">
      <c r="I71" s="8"/>
    </row>
    <row r="72" spans="9:9" x14ac:dyDescent="0.2">
      <c r="I72" s="8"/>
    </row>
    <row r="73" spans="9:9" x14ac:dyDescent="0.2">
      <c r="I73" s="8"/>
    </row>
    <row r="74" spans="9:9" x14ac:dyDescent="0.2">
      <c r="I74" s="8"/>
    </row>
    <row r="75" spans="9:9" x14ac:dyDescent="0.2">
      <c r="I75" s="8"/>
    </row>
    <row r="76" spans="9:9" x14ac:dyDescent="0.2">
      <c r="I76" s="8"/>
    </row>
    <row r="77" spans="9:9" x14ac:dyDescent="0.2">
      <c r="I77" s="8"/>
    </row>
    <row r="78" spans="9:9" x14ac:dyDescent="0.2">
      <c r="I78" s="8"/>
    </row>
    <row r="79" spans="9:9" x14ac:dyDescent="0.2">
      <c r="I79" s="8"/>
    </row>
    <row r="80" spans="9:9" x14ac:dyDescent="0.2">
      <c r="I80" s="8"/>
    </row>
    <row r="81" spans="9:9" x14ac:dyDescent="0.2">
      <c r="I81" s="8"/>
    </row>
    <row r="82" spans="9:9" x14ac:dyDescent="0.2">
      <c r="I82" s="8"/>
    </row>
    <row r="83" spans="9:9" x14ac:dyDescent="0.2">
      <c r="I83" s="8"/>
    </row>
    <row r="84" spans="9:9" x14ac:dyDescent="0.2">
      <c r="I84" s="8"/>
    </row>
    <row r="85" spans="9:9" x14ac:dyDescent="0.2">
      <c r="I85" s="8"/>
    </row>
    <row r="86" spans="9:9" x14ac:dyDescent="0.2">
      <c r="I86" s="8"/>
    </row>
    <row r="87" spans="9:9" x14ac:dyDescent="0.2">
      <c r="I87" s="8"/>
    </row>
    <row r="88" spans="9:9" x14ac:dyDescent="0.2">
      <c r="I88" s="8"/>
    </row>
    <row r="89" spans="9:9" x14ac:dyDescent="0.2">
      <c r="I89" s="8"/>
    </row>
    <row r="90" spans="9:9" x14ac:dyDescent="0.2">
      <c r="I90" s="8"/>
    </row>
    <row r="91" spans="9:9" x14ac:dyDescent="0.2">
      <c r="I91" s="8"/>
    </row>
    <row r="92" spans="9:9" x14ac:dyDescent="0.2">
      <c r="I92" s="8"/>
    </row>
    <row r="93" spans="9:9" x14ac:dyDescent="0.2">
      <c r="I93" s="8"/>
    </row>
    <row r="94" spans="9:9" x14ac:dyDescent="0.2">
      <c r="I94" s="8"/>
    </row>
    <row r="95" spans="9:9" x14ac:dyDescent="0.2">
      <c r="I95" s="8"/>
    </row>
    <row r="96" spans="9:9" x14ac:dyDescent="0.2">
      <c r="I96" s="8"/>
    </row>
    <row r="97" spans="9:9" x14ac:dyDescent="0.2">
      <c r="I97" s="8"/>
    </row>
    <row r="98" spans="9:9" x14ac:dyDescent="0.2">
      <c r="I98" s="8"/>
    </row>
    <row r="99" spans="9:9" x14ac:dyDescent="0.2">
      <c r="I99" s="8"/>
    </row>
    <row r="100" spans="9:9" x14ac:dyDescent="0.2">
      <c r="I100" s="8"/>
    </row>
    <row r="101" spans="9:9" x14ac:dyDescent="0.2">
      <c r="I101" s="8"/>
    </row>
    <row r="102" spans="9:9" x14ac:dyDescent="0.2">
      <c r="I102" s="8"/>
    </row>
    <row r="103" spans="9:9" x14ac:dyDescent="0.2">
      <c r="I103" s="8"/>
    </row>
    <row r="104" spans="9:9" x14ac:dyDescent="0.2">
      <c r="I104" s="8"/>
    </row>
    <row r="105" spans="9:9" x14ac:dyDescent="0.2">
      <c r="I105" s="8"/>
    </row>
    <row r="106" spans="9:9" x14ac:dyDescent="0.2">
      <c r="I106" s="8"/>
    </row>
    <row r="107" spans="9:9" x14ac:dyDescent="0.2">
      <c r="I107" s="8"/>
    </row>
    <row r="108" spans="9:9" x14ac:dyDescent="0.2">
      <c r="I108" s="8"/>
    </row>
    <row r="109" spans="9:9" x14ac:dyDescent="0.2">
      <c r="I109" s="8"/>
    </row>
    <row r="110" spans="9:9" x14ac:dyDescent="0.2">
      <c r="I110" s="8"/>
    </row>
    <row r="111" spans="9:9" x14ac:dyDescent="0.2">
      <c r="I111" s="8"/>
    </row>
    <row r="112" spans="9:9" x14ac:dyDescent="0.2">
      <c r="I112" s="8"/>
    </row>
    <row r="113" spans="9:9" x14ac:dyDescent="0.2">
      <c r="I113" s="8"/>
    </row>
    <row r="114" spans="9:9" x14ac:dyDescent="0.2">
      <c r="I114" s="8"/>
    </row>
    <row r="115" spans="9:9" x14ac:dyDescent="0.2">
      <c r="I115" s="8"/>
    </row>
    <row r="116" spans="9:9" x14ac:dyDescent="0.2">
      <c r="I116" s="8"/>
    </row>
    <row r="117" spans="9:9" x14ac:dyDescent="0.2">
      <c r="I117" s="8"/>
    </row>
    <row r="118" spans="9:9" x14ac:dyDescent="0.2">
      <c r="I118" s="8"/>
    </row>
    <row r="119" spans="9:9" x14ac:dyDescent="0.2">
      <c r="I119" s="8"/>
    </row>
    <row r="120" spans="9:9" x14ac:dyDescent="0.2">
      <c r="I120" s="8"/>
    </row>
    <row r="121" spans="9:9" x14ac:dyDescent="0.2">
      <c r="I121" s="8"/>
    </row>
    <row r="122" spans="9:9" x14ac:dyDescent="0.2">
      <c r="I122" s="8"/>
    </row>
    <row r="123" spans="9:9" x14ac:dyDescent="0.2">
      <c r="I123" s="8"/>
    </row>
    <row r="124" spans="9:9" x14ac:dyDescent="0.2">
      <c r="I124" s="8"/>
    </row>
    <row r="125" spans="9:9" x14ac:dyDescent="0.2">
      <c r="I125" s="8"/>
    </row>
    <row r="126" spans="9:9" x14ac:dyDescent="0.2">
      <c r="I126" s="8"/>
    </row>
    <row r="127" spans="9:9" x14ac:dyDescent="0.2">
      <c r="I127" s="8"/>
    </row>
    <row r="128" spans="9:9" x14ac:dyDescent="0.2">
      <c r="I128" s="8"/>
    </row>
    <row r="129" spans="9:9" x14ac:dyDescent="0.2">
      <c r="I129" s="8"/>
    </row>
    <row r="130" spans="9:9" x14ac:dyDescent="0.2">
      <c r="I130" s="8"/>
    </row>
    <row r="131" spans="9:9" x14ac:dyDescent="0.2">
      <c r="I131" s="8"/>
    </row>
    <row r="132" spans="9:9" x14ac:dyDescent="0.2">
      <c r="I132" s="8"/>
    </row>
    <row r="133" spans="9:9" x14ac:dyDescent="0.2">
      <c r="I133" s="8"/>
    </row>
    <row r="134" spans="9:9" x14ac:dyDescent="0.2">
      <c r="I134" s="8"/>
    </row>
    <row r="135" spans="9:9" x14ac:dyDescent="0.2">
      <c r="I135" s="8"/>
    </row>
    <row r="136" spans="9:9" x14ac:dyDescent="0.2">
      <c r="I136" s="8"/>
    </row>
    <row r="137" spans="9:9" x14ac:dyDescent="0.2">
      <c r="I137" s="8"/>
    </row>
    <row r="138" spans="9:9" x14ac:dyDescent="0.2">
      <c r="I138" s="8"/>
    </row>
    <row r="139" spans="9:9" x14ac:dyDescent="0.2">
      <c r="I139" s="8"/>
    </row>
    <row r="140" spans="9:9" x14ac:dyDescent="0.2">
      <c r="I140" s="8"/>
    </row>
    <row r="141" spans="9:9" x14ac:dyDescent="0.2">
      <c r="I141" s="8"/>
    </row>
    <row r="142" spans="9:9" x14ac:dyDescent="0.2">
      <c r="I142" s="8"/>
    </row>
    <row r="143" spans="9:9" x14ac:dyDescent="0.2">
      <c r="I143" s="8"/>
    </row>
    <row r="144" spans="9:9" x14ac:dyDescent="0.2">
      <c r="I144" s="8"/>
    </row>
    <row r="145" spans="9:9" x14ac:dyDescent="0.2">
      <c r="I145" s="8"/>
    </row>
    <row r="146" spans="9:9" x14ac:dyDescent="0.2">
      <c r="I146" s="8"/>
    </row>
    <row r="147" spans="9:9" x14ac:dyDescent="0.2">
      <c r="I147" s="8"/>
    </row>
    <row r="148" spans="9:9" x14ac:dyDescent="0.2">
      <c r="I148" s="8"/>
    </row>
    <row r="149" spans="9:9" x14ac:dyDescent="0.2">
      <c r="I149" s="8"/>
    </row>
    <row r="150" spans="9:9" x14ac:dyDescent="0.2">
      <c r="I150" s="8"/>
    </row>
    <row r="151" spans="9:9" x14ac:dyDescent="0.2">
      <c r="I151" s="8"/>
    </row>
    <row r="152" spans="9:9" x14ac:dyDescent="0.2">
      <c r="I152" s="8"/>
    </row>
    <row r="153" spans="9:9" x14ac:dyDescent="0.2">
      <c r="I153" s="8"/>
    </row>
    <row r="154" spans="9:9" x14ac:dyDescent="0.2">
      <c r="I154" s="8"/>
    </row>
    <row r="155" spans="9:9" x14ac:dyDescent="0.2">
      <c r="I155" s="8"/>
    </row>
    <row r="156" spans="9:9" x14ac:dyDescent="0.2">
      <c r="I156" s="8"/>
    </row>
    <row r="157" spans="9:9" x14ac:dyDescent="0.2">
      <c r="I157" s="8"/>
    </row>
    <row r="158" spans="9:9" x14ac:dyDescent="0.2">
      <c r="I158" s="8"/>
    </row>
    <row r="159" spans="9:9" x14ac:dyDescent="0.2">
      <c r="I159" s="8"/>
    </row>
    <row r="160" spans="9:9" x14ac:dyDescent="0.2">
      <c r="I160" s="8"/>
    </row>
    <row r="161" spans="9:9" x14ac:dyDescent="0.2">
      <c r="I161" s="8"/>
    </row>
    <row r="162" spans="9:9" x14ac:dyDescent="0.2">
      <c r="I162" s="8"/>
    </row>
    <row r="163" spans="9:9" x14ac:dyDescent="0.2">
      <c r="I163" s="8"/>
    </row>
    <row r="164" spans="9:9" x14ac:dyDescent="0.2">
      <c r="I164" s="8"/>
    </row>
    <row r="165" spans="9:9" x14ac:dyDescent="0.2">
      <c r="I165" s="8"/>
    </row>
    <row r="166" spans="9:9" x14ac:dyDescent="0.2">
      <c r="I166" s="8"/>
    </row>
    <row r="167" spans="9:9" x14ac:dyDescent="0.2">
      <c r="I167" s="8"/>
    </row>
    <row r="168" spans="9:9" x14ac:dyDescent="0.2">
      <c r="I168" s="8"/>
    </row>
    <row r="169" spans="9:9" x14ac:dyDescent="0.2">
      <c r="I169" s="8"/>
    </row>
    <row r="170" spans="9:9" x14ac:dyDescent="0.2">
      <c r="I170" s="8"/>
    </row>
    <row r="171" spans="9:9" x14ac:dyDescent="0.2">
      <c r="I171" s="8"/>
    </row>
    <row r="172" spans="9:9" x14ac:dyDescent="0.2">
      <c r="I172" s="8"/>
    </row>
    <row r="173" spans="9:9" x14ac:dyDescent="0.2">
      <c r="I173" s="8"/>
    </row>
    <row r="174" spans="9:9" x14ac:dyDescent="0.2">
      <c r="I174" s="8"/>
    </row>
    <row r="175" spans="9:9" x14ac:dyDescent="0.2">
      <c r="I175" s="8"/>
    </row>
    <row r="176" spans="9:9" x14ac:dyDescent="0.2">
      <c r="I176" s="8"/>
    </row>
    <row r="177" spans="9:9" x14ac:dyDescent="0.2">
      <c r="I177" s="8"/>
    </row>
    <row r="178" spans="9:9" x14ac:dyDescent="0.2">
      <c r="I178" s="8"/>
    </row>
    <row r="179" spans="9:9" x14ac:dyDescent="0.2">
      <c r="I179" s="8"/>
    </row>
    <row r="180" spans="9:9" x14ac:dyDescent="0.2">
      <c r="I180" s="8"/>
    </row>
    <row r="181" spans="9:9" x14ac:dyDescent="0.2">
      <c r="I181" s="8"/>
    </row>
    <row r="182" spans="9:9" x14ac:dyDescent="0.2">
      <c r="I182" s="8"/>
    </row>
    <row r="183" spans="9:9" x14ac:dyDescent="0.2">
      <c r="I183" s="8"/>
    </row>
    <row r="184" spans="9:9" x14ac:dyDescent="0.2">
      <c r="I184" s="8"/>
    </row>
    <row r="185" spans="9:9" x14ac:dyDescent="0.2">
      <c r="I185" s="8"/>
    </row>
    <row r="186" spans="9:9" x14ac:dyDescent="0.2">
      <c r="I186" s="8"/>
    </row>
    <row r="187" spans="9:9" x14ac:dyDescent="0.2">
      <c r="I187" s="8"/>
    </row>
    <row r="188" spans="9:9" x14ac:dyDescent="0.2">
      <c r="I188" s="8"/>
    </row>
    <row r="189" spans="9:9" x14ac:dyDescent="0.2">
      <c r="I189" s="8"/>
    </row>
    <row r="190" spans="9:9" x14ac:dyDescent="0.2">
      <c r="I190" s="8"/>
    </row>
    <row r="191" spans="9:9" x14ac:dyDescent="0.2">
      <c r="I191" s="8"/>
    </row>
    <row r="192" spans="9:9" x14ac:dyDescent="0.2">
      <c r="I192" s="8"/>
    </row>
    <row r="193" spans="9:9" x14ac:dyDescent="0.2">
      <c r="I193" s="8"/>
    </row>
    <row r="194" spans="9:9" x14ac:dyDescent="0.2">
      <c r="I194" s="8"/>
    </row>
    <row r="195" spans="9:9" x14ac:dyDescent="0.2">
      <c r="I195" s="8"/>
    </row>
    <row r="196" spans="9:9" x14ac:dyDescent="0.2">
      <c r="I196" s="8"/>
    </row>
    <row r="197" spans="9:9" x14ac:dyDescent="0.2">
      <c r="I197" s="8"/>
    </row>
    <row r="198" spans="9:9" x14ac:dyDescent="0.2">
      <c r="I198" s="8"/>
    </row>
    <row r="199" spans="9:9" x14ac:dyDescent="0.2">
      <c r="I199" s="8"/>
    </row>
    <row r="200" spans="9:9" x14ac:dyDescent="0.2">
      <c r="I200" s="8"/>
    </row>
    <row r="201" spans="9:9" x14ac:dyDescent="0.2">
      <c r="I201" s="8"/>
    </row>
    <row r="202" spans="9:9" x14ac:dyDescent="0.2">
      <c r="I202" s="8"/>
    </row>
    <row r="203" spans="9:9" x14ac:dyDescent="0.2">
      <c r="I203" s="8"/>
    </row>
    <row r="204" spans="9:9" x14ac:dyDescent="0.2">
      <c r="I204" s="8"/>
    </row>
    <row r="205" spans="9:9" x14ac:dyDescent="0.2">
      <c r="I205" s="8"/>
    </row>
    <row r="206" spans="9:9" x14ac:dyDescent="0.2">
      <c r="I206" s="8"/>
    </row>
    <row r="207" spans="9:9" x14ac:dyDescent="0.2">
      <c r="I207" s="8"/>
    </row>
    <row r="208" spans="9:9" x14ac:dyDescent="0.2">
      <c r="I208" s="8"/>
    </row>
    <row r="209" spans="9:9" x14ac:dyDescent="0.2">
      <c r="I209" s="8"/>
    </row>
    <row r="210" spans="9:9" x14ac:dyDescent="0.2">
      <c r="I210" s="8"/>
    </row>
    <row r="211" spans="9:9" x14ac:dyDescent="0.2">
      <c r="I211" s="8"/>
    </row>
    <row r="212" spans="9:9" x14ac:dyDescent="0.2">
      <c r="I212" s="8"/>
    </row>
    <row r="213" spans="9:9" x14ac:dyDescent="0.2">
      <c r="I213" s="8"/>
    </row>
    <row r="214" spans="9:9" x14ac:dyDescent="0.2">
      <c r="I214" s="8"/>
    </row>
    <row r="215" spans="9:9" x14ac:dyDescent="0.2">
      <c r="I215" s="8"/>
    </row>
    <row r="216" spans="9:9" x14ac:dyDescent="0.2">
      <c r="I216" s="8"/>
    </row>
    <row r="217" spans="9:9" x14ac:dyDescent="0.2">
      <c r="I217" s="8"/>
    </row>
    <row r="218" spans="9:9" x14ac:dyDescent="0.2">
      <c r="I218" s="8"/>
    </row>
    <row r="219" spans="9:9" x14ac:dyDescent="0.2">
      <c r="I219" s="8"/>
    </row>
    <row r="220" spans="9:9" x14ac:dyDescent="0.2">
      <c r="I220" s="8"/>
    </row>
    <row r="221" spans="9:9" x14ac:dyDescent="0.2">
      <c r="I221" s="8"/>
    </row>
    <row r="222" spans="9:9" x14ac:dyDescent="0.2">
      <c r="I222" s="8"/>
    </row>
    <row r="223" spans="9:9" x14ac:dyDescent="0.2">
      <c r="I223" s="8"/>
    </row>
    <row r="224" spans="9:9" x14ac:dyDescent="0.2">
      <c r="I224" s="8"/>
    </row>
    <row r="225" spans="9:9" x14ac:dyDescent="0.2">
      <c r="I225" s="8"/>
    </row>
    <row r="226" spans="9:9" x14ac:dyDescent="0.2">
      <c r="I226" s="8"/>
    </row>
    <row r="227" spans="9:9" x14ac:dyDescent="0.2">
      <c r="I227" s="8"/>
    </row>
    <row r="228" spans="9:9" x14ac:dyDescent="0.2">
      <c r="I228" s="8"/>
    </row>
    <row r="229" spans="9:9" x14ac:dyDescent="0.2">
      <c r="I229" s="8"/>
    </row>
    <row r="230" spans="9:9" x14ac:dyDescent="0.2">
      <c r="I230" s="8"/>
    </row>
    <row r="231" spans="9:9" x14ac:dyDescent="0.2">
      <c r="I231" s="8"/>
    </row>
    <row r="232" spans="9:9" x14ac:dyDescent="0.2">
      <c r="I232" s="8"/>
    </row>
    <row r="233" spans="9:9" x14ac:dyDescent="0.2">
      <c r="I233" s="8"/>
    </row>
    <row r="234" spans="9:9" x14ac:dyDescent="0.2">
      <c r="I234" s="8"/>
    </row>
    <row r="235" spans="9:9" x14ac:dyDescent="0.2">
      <c r="I235" s="8"/>
    </row>
    <row r="236" spans="9:9" x14ac:dyDescent="0.2">
      <c r="I236" s="8"/>
    </row>
    <row r="237" spans="9:9" x14ac:dyDescent="0.2">
      <c r="I237" s="8"/>
    </row>
    <row r="238" spans="9:9" x14ac:dyDescent="0.2">
      <c r="I238" s="8"/>
    </row>
    <row r="239" spans="9:9" x14ac:dyDescent="0.2">
      <c r="I239" s="8"/>
    </row>
    <row r="240" spans="9:9" x14ac:dyDescent="0.2">
      <c r="I240" s="8"/>
    </row>
    <row r="241" spans="9:9" x14ac:dyDescent="0.2">
      <c r="I241" s="8"/>
    </row>
    <row r="242" spans="9:9" x14ac:dyDescent="0.2">
      <c r="I242" s="8"/>
    </row>
    <row r="243" spans="9:9" x14ac:dyDescent="0.2">
      <c r="I243" s="8"/>
    </row>
    <row r="244" spans="9:9" x14ac:dyDescent="0.2">
      <c r="I244" s="8"/>
    </row>
    <row r="245" spans="9:9" x14ac:dyDescent="0.2">
      <c r="I245" s="8"/>
    </row>
    <row r="246" spans="9:9" x14ac:dyDescent="0.2">
      <c r="I246" s="8"/>
    </row>
    <row r="247" spans="9:9" x14ac:dyDescent="0.2">
      <c r="I247" s="8"/>
    </row>
    <row r="248" spans="9:9" x14ac:dyDescent="0.2">
      <c r="I248" s="8"/>
    </row>
    <row r="249" spans="9:9" x14ac:dyDescent="0.2">
      <c r="I249" s="8"/>
    </row>
    <row r="250" spans="9:9" x14ac:dyDescent="0.2">
      <c r="I250" s="8"/>
    </row>
    <row r="251" spans="9:9" x14ac:dyDescent="0.2">
      <c r="I251" s="8"/>
    </row>
    <row r="252" spans="9:9" x14ac:dyDescent="0.2">
      <c r="I252" s="8"/>
    </row>
    <row r="253" spans="9:9" x14ac:dyDescent="0.2">
      <c r="I253" s="8"/>
    </row>
    <row r="254" spans="9:9" x14ac:dyDescent="0.2">
      <c r="I254" s="8"/>
    </row>
    <row r="255" spans="9:9" x14ac:dyDescent="0.2">
      <c r="I255" s="8"/>
    </row>
    <row r="256" spans="9:9" x14ac:dyDescent="0.2">
      <c r="I256" s="8"/>
    </row>
    <row r="257" spans="9:9" x14ac:dyDescent="0.2">
      <c r="I257" s="8"/>
    </row>
    <row r="258" spans="9:9" x14ac:dyDescent="0.2">
      <c r="I258" s="8"/>
    </row>
    <row r="259" spans="9:9" x14ac:dyDescent="0.2">
      <c r="I259" s="8"/>
    </row>
    <row r="260" spans="9:9" x14ac:dyDescent="0.2">
      <c r="I260" s="8"/>
    </row>
    <row r="261" spans="9:9" x14ac:dyDescent="0.2">
      <c r="I261" s="8"/>
    </row>
    <row r="262" spans="9:9" x14ac:dyDescent="0.2">
      <c r="I262" s="8"/>
    </row>
    <row r="263" spans="9:9" x14ac:dyDescent="0.2">
      <c r="I263" s="8"/>
    </row>
    <row r="264" spans="9:9" x14ac:dyDescent="0.2">
      <c r="I264" s="8"/>
    </row>
    <row r="265" spans="9:9" x14ac:dyDescent="0.2">
      <c r="I265" s="8"/>
    </row>
    <row r="266" spans="9:9" x14ac:dyDescent="0.2">
      <c r="I266" s="8"/>
    </row>
    <row r="267" spans="9:9" x14ac:dyDescent="0.2">
      <c r="I267" s="8"/>
    </row>
    <row r="268" spans="9:9" x14ac:dyDescent="0.2">
      <c r="I268" s="8"/>
    </row>
    <row r="269" spans="9:9" x14ac:dyDescent="0.2">
      <c r="I269" s="8"/>
    </row>
    <row r="270" spans="9:9" x14ac:dyDescent="0.2">
      <c r="I270" s="8"/>
    </row>
    <row r="271" spans="9:9" x14ac:dyDescent="0.2">
      <c r="I271" s="8"/>
    </row>
    <row r="272" spans="9:9" x14ac:dyDescent="0.2">
      <c r="I272" s="8"/>
    </row>
    <row r="273" spans="9:9" x14ac:dyDescent="0.2">
      <c r="I273" s="8"/>
    </row>
    <row r="274" spans="9:9" x14ac:dyDescent="0.2">
      <c r="I274" s="8"/>
    </row>
    <row r="275" spans="9:9" x14ac:dyDescent="0.2">
      <c r="I275" s="8"/>
    </row>
    <row r="276" spans="9:9" x14ac:dyDescent="0.2">
      <c r="I276" s="8"/>
    </row>
    <row r="277" spans="9:9" x14ac:dyDescent="0.2">
      <c r="I277" s="8"/>
    </row>
    <row r="278" spans="9:9" x14ac:dyDescent="0.2">
      <c r="I278" s="8"/>
    </row>
    <row r="279" spans="9:9" x14ac:dyDescent="0.2">
      <c r="I279" s="8"/>
    </row>
    <row r="280" spans="9:9" x14ac:dyDescent="0.2">
      <c r="I280" s="8"/>
    </row>
    <row r="281" spans="9:9" x14ac:dyDescent="0.2">
      <c r="I281" s="8"/>
    </row>
    <row r="282" spans="9:9" x14ac:dyDescent="0.2">
      <c r="I282" s="8"/>
    </row>
    <row r="283" spans="9:9" x14ac:dyDescent="0.2">
      <c r="I283" s="8"/>
    </row>
    <row r="284" spans="9:9" x14ac:dyDescent="0.2">
      <c r="I284" s="8"/>
    </row>
    <row r="285" spans="9:9" x14ac:dyDescent="0.2">
      <c r="I285" s="8"/>
    </row>
    <row r="286" spans="9:9" x14ac:dyDescent="0.2">
      <c r="I286" s="8"/>
    </row>
    <row r="287" spans="9:9" x14ac:dyDescent="0.2">
      <c r="I287" s="8"/>
    </row>
    <row r="288" spans="9:9" x14ac:dyDescent="0.2">
      <c r="I288" s="8"/>
    </row>
    <row r="289" spans="9:9" x14ac:dyDescent="0.2">
      <c r="I289" s="8"/>
    </row>
    <row r="290" spans="9:9" x14ac:dyDescent="0.2">
      <c r="I290" s="8"/>
    </row>
    <row r="291" spans="9:9" x14ac:dyDescent="0.2">
      <c r="I291" s="8"/>
    </row>
    <row r="292" spans="9:9" x14ac:dyDescent="0.2">
      <c r="I292" s="8"/>
    </row>
    <row r="293" spans="9:9" x14ac:dyDescent="0.2">
      <c r="I293" s="8"/>
    </row>
    <row r="294" spans="9:9" x14ac:dyDescent="0.2">
      <c r="I294" s="8"/>
    </row>
    <row r="295" spans="9:9" x14ac:dyDescent="0.2">
      <c r="I295" s="8"/>
    </row>
    <row r="296" spans="9:9" x14ac:dyDescent="0.2">
      <c r="I296" s="8"/>
    </row>
    <row r="297" spans="9:9" x14ac:dyDescent="0.2">
      <c r="I297" s="8"/>
    </row>
    <row r="298" spans="9:9" x14ac:dyDescent="0.2">
      <c r="I298" s="8"/>
    </row>
    <row r="299" spans="9:9" x14ac:dyDescent="0.2">
      <c r="I299" s="8"/>
    </row>
    <row r="300" spans="9:9" x14ac:dyDescent="0.2">
      <c r="I300" s="8"/>
    </row>
    <row r="301" spans="9:9" x14ac:dyDescent="0.2">
      <c r="I301" s="8"/>
    </row>
    <row r="302" spans="9:9" x14ac:dyDescent="0.2">
      <c r="I302" s="8"/>
    </row>
    <row r="303" spans="9:9" x14ac:dyDescent="0.2">
      <c r="I303" s="8"/>
    </row>
    <row r="304" spans="9:9" x14ac:dyDescent="0.2">
      <c r="I304" s="8"/>
    </row>
    <row r="305" spans="9:9" x14ac:dyDescent="0.2">
      <c r="I305" s="8"/>
    </row>
    <row r="306" spans="9:9" x14ac:dyDescent="0.2">
      <c r="I306" s="8"/>
    </row>
    <row r="307" spans="9:9" x14ac:dyDescent="0.2">
      <c r="I307" s="8"/>
    </row>
    <row r="308" spans="9:9" x14ac:dyDescent="0.2">
      <c r="I308" s="8"/>
    </row>
    <row r="309" spans="9:9" x14ac:dyDescent="0.2">
      <c r="I309" s="8"/>
    </row>
    <row r="310" spans="9:9" x14ac:dyDescent="0.2">
      <c r="I310" s="8"/>
    </row>
    <row r="311" spans="9:9" x14ac:dyDescent="0.2">
      <c r="I311" s="8"/>
    </row>
    <row r="312" spans="9:9" x14ac:dyDescent="0.2">
      <c r="I312" s="8"/>
    </row>
    <row r="313" spans="9:9" x14ac:dyDescent="0.2">
      <c r="I313" s="8"/>
    </row>
    <row r="314" spans="9:9" x14ac:dyDescent="0.2">
      <c r="I314" s="8"/>
    </row>
    <row r="315" spans="9:9" x14ac:dyDescent="0.2">
      <c r="I315" s="8"/>
    </row>
    <row r="316" spans="9:9" x14ac:dyDescent="0.2">
      <c r="I316" s="8"/>
    </row>
    <row r="317" spans="9:9" x14ac:dyDescent="0.2">
      <c r="I317" s="8"/>
    </row>
    <row r="318" spans="9:9" x14ac:dyDescent="0.2">
      <c r="I318" s="8"/>
    </row>
    <row r="319" spans="9:9" x14ac:dyDescent="0.2">
      <c r="I319" s="8"/>
    </row>
    <row r="320" spans="9:9" x14ac:dyDescent="0.2">
      <c r="I320" s="8"/>
    </row>
    <row r="321" spans="9:9" x14ac:dyDescent="0.2">
      <c r="I321" s="8"/>
    </row>
    <row r="322" spans="9:9" x14ac:dyDescent="0.2">
      <c r="I322" s="8"/>
    </row>
    <row r="323" spans="9:9" x14ac:dyDescent="0.2">
      <c r="I323" s="8"/>
    </row>
    <row r="324" spans="9:9" x14ac:dyDescent="0.2">
      <c r="I324" s="8"/>
    </row>
    <row r="325" spans="9:9" x14ac:dyDescent="0.2">
      <c r="I325" s="8"/>
    </row>
    <row r="326" spans="9:9" x14ac:dyDescent="0.2">
      <c r="I326" s="8"/>
    </row>
    <row r="327" spans="9:9" x14ac:dyDescent="0.2">
      <c r="I327" s="8"/>
    </row>
    <row r="328" spans="9:9" x14ac:dyDescent="0.2">
      <c r="I328" s="8"/>
    </row>
    <row r="329" spans="9:9" x14ac:dyDescent="0.2">
      <c r="I329" s="8"/>
    </row>
    <row r="330" spans="9:9" x14ac:dyDescent="0.2">
      <c r="I330" s="8"/>
    </row>
    <row r="331" spans="9:9" x14ac:dyDescent="0.2">
      <c r="I331" s="8"/>
    </row>
    <row r="332" spans="9:9" x14ac:dyDescent="0.2">
      <c r="I332" s="8"/>
    </row>
    <row r="333" spans="9:9" x14ac:dyDescent="0.2">
      <c r="I333" s="8"/>
    </row>
    <row r="334" spans="9:9" x14ac:dyDescent="0.2">
      <c r="I334" s="8"/>
    </row>
    <row r="335" spans="9:9" x14ac:dyDescent="0.2">
      <c r="I335" s="8"/>
    </row>
    <row r="336" spans="9:9" x14ac:dyDescent="0.2">
      <c r="I336" s="8"/>
    </row>
    <row r="337" spans="9:9" x14ac:dyDescent="0.2">
      <c r="I337" s="8"/>
    </row>
    <row r="338" spans="9:9" x14ac:dyDescent="0.2">
      <c r="I338" s="8"/>
    </row>
    <row r="339" spans="9:9" x14ac:dyDescent="0.2">
      <c r="I339" s="8"/>
    </row>
    <row r="340" spans="9:9" x14ac:dyDescent="0.2">
      <c r="I340" s="8"/>
    </row>
    <row r="341" spans="9:9" x14ac:dyDescent="0.2">
      <c r="I341" s="8"/>
    </row>
    <row r="342" spans="9:9" x14ac:dyDescent="0.2">
      <c r="I342" s="8"/>
    </row>
    <row r="343" spans="9:9" x14ac:dyDescent="0.2">
      <c r="I343" s="8"/>
    </row>
    <row r="344" spans="9:9" x14ac:dyDescent="0.2">
      <c r="I344" s="8"/>
    </row>
    <row r="345" spans="9:9" x14ac:dyDescent="0.2">
      <c r="I345" s="8"/>
    </row>
    <row r="346" spans="9:9" x14ac:dyDescent="0.2">
      <c r="I346" s="8"/>
    </row>
    <row r="347" spans="9:9" x14ac:dyDescent="0.2">
      <c r="I347" s="8"/>
    </row>
    <row r="348" spans="9:9" x14ac:dyDescent="0.2">
      <c r="I348" s="8"/>
    </row>
    <row r="349" spans="9:9" x14ac:dyDescent="0.2">
      <c r="I349" s="8"/>
    </row>
    <row r="350" spans="9:9" x14ac:dyDescent="0.2">
      <c r="I350" s="8"/>
    </row>
    <row r="351" spans="9:9" x14ac:dyDescent="0.2">
      <c r="I351" s="8"/>
    </row>
    <row r="352" spans="9:9" x14ac:dyDescent="0.2">
      <c r="I352" s="8"/>
    </row>
    <row r="353" spans="9:9" x14ac:dyDescent="0.2">
      <c r="I353" s="8"/>
    </row>
    <row r="354" spans="9:9" x14ac:dyDescent="0.2">
      <c r="I354" s="8"/>
    </row>
    <row r="355" spans="9:9" x14ac:dyDescent="0.2">
      <c r="I355" s="8"/>
    </row>
    <row r="356" spans="9:9" x14ac:dyDescent="0.2">
      <c r="I356" s="8"/>
    </row>
    <row r="357" spans="9:9" x14ac:dyDescent="0.2">
      <c r="I357" s="8"/>
    </row>
    <row r="358" spans="9:9" x14ac:dyDescent="0.2">
      <c r="I358" s="8"/>
    </row>
    <row r="359" spans="9:9" x14ac:dyDescent="0.2">
      <c r="I359" s="8"/>
    </row>
    <row r="360" spans="9:9" x14ac:dyDescent="0.2">
      <c r="I360" s="8"/>
    </row>
    <row r="361" spans="9:9" x14ac:dyDescent="0.2">
      <c r="I361" s="8"/>
    </row>
    <row r="362" spans="9:9" x14ac:dyDescent="0.2">
      <c r="I362" s="8"/>
    </row>
    <row r="363" spans="9:9" x14ac:dyDescent="0.2">
      <c r="I363" s="8"/>
    </row>
    <row r="364" spans="9:9" x14ac:dyDescent="0.2">
      <c r="I364" s="8"/>
    </row>
    <row r="365" spans="9:9" x14ac:dyDescent="0.2">
      <c r="I365" s="8"/>
    </row>
    <row r="366" spans="9:9" x14ac:dyDescent="0.2">
      <c r="I366" s="8"/>
    </row>
    <row r="367" spans="9:9" x14ac:dyDescent="0.2">
      <c r="I367" s="8"/>
    </row>
    <row r="368" spans="9:9" x14ac:dyDescent="0.2">
      <c r="I368" s="8"/>
    </row>
    <row r="369" spans="9:9" x14ac:dyDescent="0.2">
      <c r="I369" s="8"/>
    </row>
    <row r="370" spans="9:9" x14ac:dyDescent="0.2">
      <c r="I370" s="8"/>
    </row>
    <row r="371" spans="9:9" x14ac:dyDescent="0.2">
      <c r="I371" s="8"/>
    </row>
    <row r="372" spans="9:9" x14ac:dyDescent="0.2">
      <c r="I372" s="8"/>
    </row>
    <row r="373" spans="9:9" x14ac:dyDescent="0.2">
      <c r="I373" s="8"/>
    </row>
    <row r="374" spans="9:9" x14ac:dyDescent="0.2">
      <c r="I374" s="8"/>
    </row>
    <row r="375" spans="9:9" x14ac:dyDescent="0.2">
      <c r="I375" s="8"/>
    </row>
    <row r="376" spans="9:9" x14ac:dyDescent="0.2">
      <c r="I376" s="8"/>
    </row>
    <row r="377" spans="9:9" x14ac:dyDescent="0.2">
      <c r="I377" s="8"/>
    </row>
    <row r="378" spans="9:9" x14ac:dyDescent="0.2">
      <c r="I378" s="8"/>
    </row>
    <row r="379" spans="9:9" x14ac:dyDescent="0.2">
      <c r="I379" s="8"/>
    </row>
    <row r="380" spans="9:9" x14ac:dyDescent="0.2">
      <c r="I380" s="8"/>
    </row>
    <row r="381" spans="9:9" x14ac:dyDescent="0.2">
      <c r="I381" s="8"/>
    </row>
    <row r="382" spans="9:9" x14ac:dyDescent="0.2">
      <c r="I382" s="8"/>
    </row>
    <row r="383" spans="9:9" x14ac:dyDescent="0.2">
      <c r="I383" s="8"/>
    </row>
    <row r="384" spans="9:9" x14ac:dyDescent="0.2">
      <c r="I384" s="8"/>
    </row>
    <row r="385" spans="9:9" x14ac:dyDescent="0.2">
      <c r="I385" s="8"/>
    </row>
    <row r="386" spans="9:9" x14ac:dyDescent="0.2">
      <c r="I386" s="8"/>
    </row>
    <row r="387" spans="9:9" x14ac:dyDescent="0.2">
      <c r="I387" s="8"/>
    </row>
    <row r="388" spans="9:9" x14ac:dyDescent="0.2">
      <c r="I388" s="8"/>
    </row>
    <row r="389" spans="9:9" x14ac:dyDescent="0.2">
      <c r="I389" s="8"/>
    </row>
    <row r="390" spans="9:9" x14ac:dyDescent="0.2">
      <c r="I390" s="8"/>
    </row>
    <row r="391" spans="9:9" x14ac:dyDescent="0.2">
      <c r="I391" s="8"/>
    </row>
    <row r="392" spans="9:9" x14ac:dyDescent="0.2">
      <c r="I392" s="8"/>
    </row>
    <row r="393" spans="9:9" x14ac:dyDescent="0.2">
      <c r="I393" s="8"/>
    </row>
    <row r="394" spans="9:9" x14ac:dyDescent="0.2">
      <c r="I394" s="8"/>
    </row>
    <row r="395" spans="9:9" x14ac:dyDescent="0.2">
      <c r="I395" s="8"/>
    </row>
    <row r="396" spans="9:9" x14ac:dyDescent="0.2">
      <c r="I396" s="8"/>
    </row>
    <row r="397" spans="9:9" x14ac:dyDescent="0.2">
      <c r="I397" s="8"/>
    </row>
    <row r="398" spans="9:9" x14ac:dyDescent="0.2">
      <c r="I398" s="8"/>
    </row>
    <row r="399" spans="9:9" x14ac:dyDescent="0.2">
      <c r="I399" s="8"/>
    </row>
    <row r="400" spans="9:9" x14ac:dyDescent="0.2">
      <c r="I400" s="8"/>
    </row>
    <row r="401" spans="9:9" x14ac:dyDescent="0.2">
      <c r="I401" s="8"/>
    </row>
    <row r="402" spans="9:9" x14ac:dyDescent="0.2">
      <c r="I402" s="8"/>
    </row>
    <row r="403" spans="9:9" x14ac:dyDescent="0.2">
      <c r="I403" s="8"/>
    </row>
    <row r="404" spans="9:9" x14ac:dyDescent="0.2">
      <c r="I404" s="8"/>
    </row>
    <row r="405" spans="9:9" x14ac:dyDescent="0.2">
      <c r="I405" s="8"/>
    </row>
    <row r="406" spans="9:9" x14ac:dyDescent="0.2">
      <c r="I406" s="8"/>
    </row>
    <row r="407" spans="9:9" x14ac:dyDescent="0.2">
      <c r="I407" s="8"/>
    </row>
    <row r="408" spans="9:9" x14ac:dyDescent="0.2">
      <c r="I408" s="8"/>
    </row>
    <row r="409" spans="9:9" x14ac:dyDescent="0.2">
      <c r="I409" s="8"/>
    </row>
    <row r="410" spans="9:9" x14ac:dyDescent="0.2">
      <c r="I410" s="8"/>
    </row>
    <row r="411" spans="9:9" x14ac:dyDescent="0.2">
      <c r="I411" s="8"/>
    </row>
    <row r="412" spans="9:9" x14ac:dyDescent="0.2">
      <c r="I412" s="8"/>
    </row>
    <row r="413" spans="9:9" x14ac:dyDescent="0.2">
      <c r="I413" s="8"/>
    </row>
    <row r="414" spans="9:9" x14ac:dyDescent="0.2">
      <c r="I414" s="8"/>
    </row>
    <row r="415" spans="9:9" x14ac:dyDescent="0.2">
      <c r="I415" s="8"/>
    </row>
    <row r="416" spans="9:9" x14ac:dyDescent="0.2">
      <c r="I416" s="8"/>
    </row>
    <row r="417" spans="9:9" x14ac:dyDescent="0.2">
      <c r="I417" s="8"/>
    </row>
    <row r="418" spans="9:9" x14ac:dyDescent="0.2">
      <c r="I418" s="8"/>
    </row>
    <row r="419" spans="9:9" x14ac:dyDescent="0.2">
      <c r="I419" s="8"/>
    </row>
    <row r="420" spans="9:9" x14ac:dyDescent="0.2">
      <c r="I420" s="8"/>
    </row>
    <row r="421" spans="9:9" x14ac:dyDescent="0.2">
      <c r="I421" s="8"/>
    </row>
    <row r="422" spans="9:9" x14ac:dyDescent="0.2">
      <c r="I422" s="8"/>
    </row>
    <row r="423" spans="9:9" x14ac:dyDescent="0.2">
      <c r="I423" s="8"/>
    </row>
    <row r="424" spans="9:9" x14ac:dyDescent="0.2">
      <c r="I424" s="8"/>
    </row>
    <row r="425" spans="9:9" x14ac:dyDescent="0.2">
      <c r="I425" s="8"/>
    </row>
    <row r="426" spans="9:9" x14ac:dyDescent="0.2">
      <c r="I426" s="8"/>
    </row>
    <row r="427" spans="9:9" x14ac:dyDescent="0.2">
      <c r="I427" s="8"/>
    </row>
    <row r="428" spans="9:9" x14ac:dyDescent="0.2">
      <c r="I428" s="8"/>
    </row>
    <row r="429" spans="9:9" x14ac:dyDescent="0.2">
      <c r="I429" s="8"/>
    </row>
    <row r="430" spans="9:9" x14ac:dyDescent="0.2">
      <c r="I430" s="8"/>
    </row>
    <row r="431" spans="9:9" x14ac:dyDescent="0.2">
      <c r="I431" s="8"/>
    </row>
    <row r="432" spans="9:9" x14ac:dyDescent="0.2">
      <c r="I432" s="8"/>
    </row>
    <row r="433" spans="9:9" x14ac:dyDescent="0.2">
      <c r="I433" s="8"/>
    </row>
    <row r="434" spans="9:9" x14ac:dyDescent="0.2">
      <c r="I434" s="8"/>
    </row>
    <row r="435" spans="9:9" x14ac:dyDescent="0.2">
      <c r="I435" s="8"/>
    </row>
    <row r="436" spans="9:9" x14ac:dyDescent="0.2">
      <c r="I436" s="8"/>
    </row>
    <row r="437" spans="9:9" x14ac:dyDescent="0.2">
      <c r="I437" s="8"/>
    </row>
    <row r="438" spans="9:9" x14ac:dyDescent="0.2">
      <c r="I438" s="8"/>
    </row>
    <row r="439" spans="9:9" x14ac:dyDescent="0.2">
      <c r="I439" s="8"/>
    </row>
    <row r="440" spans="9:9" x14ac:dyDescent="0.2">
      <c r="I440" s="8"/>
    </row>
    <row r="441" spans="9:9" x14ac:dyDescent="0.2">
      <c r="I441" s="8"/>
    </row>
    <row r="442" spans="9:9" x14ac:dyDescent="0.2">
      <c r="I442" s="8"/>
    </row>
    <row r="443" spans="9:9" x14ac:dyDescent="0.2">
      <c r="I443" s="8"/>
    </row>
    <row r="444" spans="9:9" x14ac:dyDescent="0.2">
      <c r="I444" s="8"/>
    </row>
    <row r="445" spans="9:9" x14ac:dyDescent="0.2">
      <c r="I445" s="8"/>
    </row>
    <row r="446" spans="9:9" x14ac:dyDescent="0.2">
      <c r="I446" s="8"/>
    </row>
    <row r="447" spans="9:9" x14ac:dyDescent="0.2">
      <c r="I447" s="8"/>
    </row>
    <row r="448" spans="9:9" x14ac:dyDescent="0.2">
      <c r="I448" s="8"/>
    </row>
    <row r="449" spans="9:9" x14ac:dyDescent="0.2">
      <c r="I449" s="8"/>
    </row>
    <row r="450" spans="9:9" x14ac:dyDescent="0.2">
      <c r="I450" s="8"/>
    </row>
    <row r="451" spans="9:9" x14ac:dyDescent="0.2">
      <c r="I451" s="8"/>
    </row>
    <row r="452" spans="9:9" x14ac:dyDescent="0.2">
      <c r="I452" s="8"/>
    </row>
    <row r="453" spans="9:9" x14ac:dyDescent="0.2">
      <c r="I453" s="8"/>
    </row>
    <row r="454" spans="9:9" x14ac:dyDescent="0.2">
      <c r="I454" s="8"/>
    </row>
    <row r="455" spans="9:9" x14ac:dyDescent="0.2">
      <c r="I455" s="8"/>
    </row>
    <row r="456" spans="9:9" x14ac:dyDescent="0.2">
      <c r="I456" s="8"/>
    </row>
    <row r="457" spans="9:9" x14ac:dyDescent="0.2">
      <c r="I457" s="8"/>
    </row>
    <row r="458" spans="9:9" x14ac:dyDescent="0.2">
      <c r="I458" s="8"/>
    </row>
    <row r="459" spans="9:9" x14ac:dyDescent="0.2">
      <c r="I459" s="8"/>
    </row>
    <row r="460" spans="9:9" x14ac:dyDescent="0.2">
      <c r="I460" s="8"/>
    </row>
    <row r="461" spans="9:9" x14ac:dyDescent="0.2">
      <c r="I461" s="8"/>
    </row>
    <row r="462" spans="9:9" x14ac:dyDescent="0.2">
      <c r="I462" s="8"/>
    </row>
    <row r="463" spans="9:9" x14ac:dyDescent="0.2">
      <c r="I463" s="8"/>
    </row>
    <row r="464" spans="9:9" x14ac:dyDescent="0.2">
      <c r="I464" s="8"/>
    </row>
    <row r="465" spans="9:9" x14ac:dyDescent="0.2">
      <c r="I465" s="8"/>
    </row>
    <row r="466" spans="9:9" x14ac:dyDescent="0.2">
      <c r="I466" s="8"/>
    </row>
    <row r="467" spans="9:9" x14ac:dyDescent="0.2">
      <c r="I467" s="8"/>
    </row>
    <row r="468" spans="9:9" x14ac:dyDescent="0.2">
      <c r="I468" s="8"/>
    </row>
    <row r="469" spans="9:9" x14ac:dyDescent="0.2">
      <c r="I469" s="8"/>
    </row>
    <row r="470" spans="9:9" x14ac:dyDescent="0.2">
      <c r="I470" s="8"/>
    </row>
    <row r="471" spans="9:9" x14ac:dyDescent="0.2">
      <c r="I471" s="8"/>
    </row>
    <row r="472" spans="9:9" x14ac:dyDescent="0.2">
      <c r="I472" s="8"/>
    </row>
  </sheetData>
  <sheetProtection algorithmName="SHA-512" hashValue="7ZJS9lkbfuqVuYK7YHTU8plEmFGgMutxYJEpwW46HF8glhw7rcDVFd+Y219b+iYTZOlJR3ngKFes0qZBL8k2sQ==" saltValue="9o0O1q+9NIoeThKvmW4mUA==" spinCount="100000" sheet="1" objects="1" scenarios="1" formatColumns="0" formatRows="0" insertRows="0" selectLockedCells="1"/>
  <customSheetViews>
    <customSheetView guid="{7DA73DFE-B44D-41DA-90F3-8A3CD23B8E26}" showPageBreaks="1" printArea="1" hiddenColumns="1">
      <selection activeCell="B5" sqref="B5"/>
      <pageMargins left="0.5" right="0.5" top="0.75" bottom="0.75" header="0" footer="0"/>
      <pageSetup fitToHeight="61" orientation="landscape" horizontalDpi="90" verticalDpi="90" r:id="rId1"/>
    </customSheetView>
  </customSheetViews>
  <mergeCells count="16">
    <mergeCell ref="K3:K4"/>
    <mergeCell ref="L3:L4"/>
    <mergeCell ref="A2:J2"/>
    <mergeCell ref="A1:J1"/>
    <mergeCell ref="A30:F30"/>
    <mergeCell ref="A29:I29"/>
    <mergeCell ref="A27:E27"/>
    <mergeCell ref="A28:E28"/>
    <mergeCell ref="A3:A4"/>
    <mergeCell ref="D3:E3"/>
    <mergeCell ref="H3:H4"/>
    <mergeCell ref="I3:I4"/>
    <mergeCell ref="F3:F4"/>
    <mergeCell ref="G3:G4"/>
    <mergeCell ref="B3:B4"/>
    <mergeCell ref="C3:C4"/>
  </mergeCells>
  <pageMargins left="0.45" right="0.45" top="0.5" bottom="0.5" header="0.3" footer="0.3"/>
  <pageSetup fitToHeight="61" orientation="landscape" verticalDpi="9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F33"/>
  <sheetViews>
    <sheetView showGridLines="0" zoomScaleNormal="100" workbookViewId="0">
      <selection activeCell="D1" sqref="D1:E1048576"/>
    </sheetView>
  </sheetViews>
  <sheetFormatPr defaultColWidth="8.5703125" defaultRowHeight="15.75" x14ac:dyDescent="0.25"/>
  <cols>
    <col min="1" max="1" width="33" style="126" customWidth="1"/>
    <col min="2" max="2" width="75.5703125" style="126" customWidth="1"/>
    <col min="3" max="3" width="24.5703125" style="127" customWidth="1"/>
    <col min="4" max="4" width="12.42578125" style="125" hidden="1" customWidth="1"/>
    <col min="5" max="5" width="12.5703125" style="125" hidden="1" customWidth="1"/>
    <col min="6" max="16384" width="8.5703125" style="125"/>
  </cols>
  <sheetData>
    <row r="1" spans="1:5" s="115" customFormat="1" x14ac:dyDescent="0.2">
      <c r="A1" s="360" t="str">
        <f>Staffing!$A$1</f>
        <v>Agency Name:</v>
      </c>
      <c r="B1" s="360"/>
      <c r="C1" s="360"/>
    </row>
    <row r="2" spans="1:5" s="115" customFormat="1" ht="42.6" customHeight="1" x14ac:dyDescent="0.2">
      <c r="A2" s="361" t="s">
        <v>177</v>
      </c>
      <c r="B2" s="362"/>
      <c r="C2" s="362"/>
    </row>
    <row r="3" spans="1:5" s="115" customFormat="1" ht="72" customHeight="1" x14ac:dyDescent="0.2">
      <c r="A3" s="116" t="s">
        <v>59</v>
      </c>
      <c r="B3" s="116" t="s">
        <v>88</v>
      </c>
      <c r="C3" s="117" t="s">
        <v>112</v>
      </c>
      <c r="D3" s="92" t="s">
        <v>50</v>
      </c>
      <c r="E3" s="92" t="s">
        <v>51</v>
      </c>
    </row>
    <row r="4" spans="1:5" s="115" customFormat="1" ht="58.5" customHeight="1" x14ac:dyDescent="0.2">
      <c r="A4" s="364" t="s">
        <v>157</v>
      </c>
      <c r="B4" s="365"/>
      <c r="C4" s="366"/>
      <c r="D4" s="232"/>
      <c r="E4" s="232"/>
    </row>
    <row r="5" spans="1:5" s="115" customFormat="1" ht="90" customHeight="1" x14ac:dyDescent="0.2">
      <c r="A5" s="233" t="s">
        <v>158</v>
      </c>
      <c r="B5" s="248" t="s">
        <v>159</v>
      </c>
      <c r="C5" s="249">
        <v>1500</v>
      </c>
      <c r="D5" s="232"/>
      <c r="E5" s="232"/>
    </row>
    <row r="6" spans="1:5" s="115" customFormat="1" x14ac:dyDescent="0.2">
      <c r="A6" s="214"/>
      <c r="B6" s="214"/>
      <c r="C6" s="118">
        <v>0</v>
      </c>
      <c r="D6" s="118">
        <f t="shared" ref="D6:D31" si="0">C6</f>
        <v>0</v>
      </c>
      <c r="E6" s="119">
        <f t="shared" ref="E6:E31" si="1">C6-D6</f>
        <v>0</v>
      </c>
    </row>
    <row r="7" spans="1:5" s="115" customFormat="1" x14ac:dyDescent="0.2">
      <c r="A7" s="214"/>
      <c r="B7" s="214"/>
      <c r="C7" s="118">
        <v>0</v>
      </c>
      <c r="D7" s="118">
        <f t="shared" si="0"/>
        <v>0</v>
      </c>
      <c r="E7" s="119">
        <f t="shared" si="1"/>
        <v>0</v>
      </c>
    </row>
    <row r="8" spans="1:5" s="115" customFormat="1" x14ac:dyDescent="0.2">
      <c r="A8" s="214"/>
      <c r="B8" s="214"/>
      <c r="C8" s="118">
        <v>0</v>
      </c>
      <c r="D8" s="118">
        <f t="shared" si="0"/>
        <v>0</v>
      </c>
      <c r="E8" s="119">
        <f t="shared" si="1"/>
        <v>0</v>
      </c>
    </row>
    <row r="9" spans="1:5" s="115" customFormat="1" x14ac:dyDescent="0.2">
      <c r="A9" s="214"/>
      <c r="B9" s="214"/>
      <c r="C9" s="118">
        <v>0</v>
      </c>
      <c r="D9" s="118">
        <f t="shared" si="0"/>
        <v>0</v>
      </c>
      <c r="E9" s="119">
        <f t="shared" si="1"/>
        <v>0</v>
      </c>
    </row>
    <row r="10" spans="1:5" s="115" customFormat="1" x14ac:dyDescent="0.2">
      <c r="A10" s="214"/>
      <c r="B10" s="214"/>
      <c r="C10" s="118">
        <v>0</v>
      </c>
      <c r="D10" s="118">
        <f t="shared" si="0"/>
        <v>0</v>
      </c>
      <c r="E10" s="119">
        <f t="shared" si="1"/>
        <v>0</v>
      </c>
    </row>
    <row r="11" spans="1:5" s="115" customFormat="1" x14ac:dyDescent="0.2">
      <c r="A11" s="214"/>
      <c r="B11" s="214"/>
      <c r="C11" s="118">
        <v>0</v>
      </c>
      <c r="D11" s="118">
        <f t="shared" si="0"/>
        <v>0</v>
      </c>
      <c r="E11" s="119">
        <f t="shared" si="1"/>
        <v>0</v>
      </c>
    </row>
    <row r="12" spans="1:5" s="115" customFormat="1" x14ac:dyDescent="0.2">
      <c r="A12" s="214"/>
      <c r="B12" s="214"/>
      <c r="C12" s="118">
        <v>0</v>
      </c>
      <c r="D12" s="118">
        <f t="shared" si="0"/>
        <v>0</v>
      </c>
      <c r="E12" s="119">
        <f t="shared" si="1"/>
        <v>0</v>
      </c>
    </row>
    <row r="13" spans="1:5" s="115" customFormat="1" x14ac:dyDescent="0.2">
      <c r="A13" s="214"/>
      <c r="B13" s="214"/>
      <c r="C13" s="118">
        <v>0</v>
      </c>
      <c r="D13" s="118">
        <f t="shared" si="0"/>
        <v>0</v>
      </c>
      <c r="E13" s="119">
        <f t="shared" si="1"/>
        <v>0</v>
      </c>
    </row>
    <row r="14" spans="1:5" s="115" customFormat="1" x14ac:dyDescent="0.2">
      <c r="A14" s="214"/>
      <c r="B14" s="214"/>
      <c r="C14" s="118">
        <v>0</v>
      </c>
      <c r="D14" s="118">
        <f t="shared" si="0"/>
        <v>0</v>
      </c>
      <c r="E14" s="119">
        <f t="shared" si="1"/>
        <v>0</v>
      </c>
    </row>
    <row r="15" spans="1:5" s="115" customFormat="1" x14ac:dyDescent="0.2">
      <c r="A15" s="214"/>
      <c r="B15" s="214"/>
      <c r="C15" s="118">
        <v>0</v>
      </c>
      <c r="D15" s="118">
        <f t="shared" si="0"/>
        <v>0</v>
      </c>
      <c r="E15" s="119">
        <f t="shared" si="1"/>
        <v>0</v>
      </c>
    </row>
    <row r="16" spans="1:5" s="115" customFormat="1" x14ac:dyDescent="0.2">
      <c r="A16" s="214"/>
      <c r="B16" s="214"/>
      <c r="C16" s="118">
        <v>0</v>
      </c>
      <c r="D16" s="118">
        <f t="shared" si="0"/>
        <v>0</v>
      </c>
      <c r="E16" s="119">
        <f t="shared" si="1"/>
        <v>0</v>
      </c>
    </row>
    <row r="17" spans="1:5" s="115" customFormat="1" x14ac:dyDescent="0.2">
      <c r="A17" s="214"/>
      <c r="B17" s="214"/>
      <c r="C17" s="118">
        <v>0</v>
      </c>
      <c r="D17" s="118">
        <f t="shared" si="0"/>
        <v>0</v>
      </c>
      <c r="E17" s="119">
        <f t="shared" si="1"/>
        <v>0</v>
      </c>
    </row>
    <row r="18" spans="1:5" s="115" customFormat="1" x14ac:dyDescent="0.2">
      <c r="A18" s="216"/>
      <c r="B18" s="216"/>
      <c r="C18" s="118">
        <v>0</v>
      </c>
      <c r="D18" s="118">
        <f t="shared" ref="D18:D22" si="2">C18</f>
        <v>0</v>
      </c>
      <c r="E18" s="119">
        <f t="shared" ref="E18:E22" si="3">C18-D18</f>
        <v>0</v>
      </c>
    </row>
    <row r="19" spans="1:5" s="115" customFormat="1" x14ac:dyDescent="0.2">
      <c r="A19" s="216"/>
      <c r="B19" s="216"/>
      <c r="C19" s="118">
        <v>0</v>
      </c>
      <c r="D19" s="118">
        <f t="shared" si="2"/>
        <v>0</v>
      </c>
      <c r="E19" s="119">
        <f t="shared" si="3"/>
        <v>0</v>
      </c>
    </row>
    <row r="20" spans="1:5" s="115" customFormat="1" x14ac:dyDescent="0.2">
      <c r="A20" s="216"/>
      <c r="B20" s="216"/>
      <c r="C20" s="118">
        <v>0</v>
      </c>
      <c r="D20" s="118">
        <f t="shared" si="2"/>
        <v>0</v>
      </c>
      <c r="E20" s="119">
        <f t="shared" si="3"/>
        <v>0</v>
      </c>
    </row>
    <row r="21" spans="1:5" s="115" customFormat="1" x14ac:dyDescent="0.2">
      <c r="A21" s="216"/>
      <c r="B21" s="216"/>
      <c r="C21" s="118">
        <v>0</v>
      </c>
      <c r="D21" s="118">
        <f t="shared" si="2"/>
        <v>0</v>
      </c>
      <c r="E21" s="119">
        <f t="shared" si="3"/>
        <v>0</v>
      </c>
    </row>
    <row r="22" spans="1:5" s="115" customFormat="1" x14ac:dyDescent="0.2">
      <c r="A22" s="216"/>
      <c r="B22" s="216"/>
      <c r="C22" s="118">
        <v>0</v>
      </c>
      <c r="D22" s="118">
        <f t="shared" si="2"/>
        <v>0</v>
      </c>
      <c r="E22" s="119">
        <f t="shared" si="3"/>
        <v>0</v>
      </c>
    </row>
    <row r="23" spans="1:5" s="115" customFormat="1" x14ac:dyDescent="0.2">
      <c r="A23" s="214"/>
      <c r="B23" s="214"/>
      <c r="C23" s="118">
        <v>0</v>
      </c>
      <c r="D23" s="118">
        <f t="shared" si="0"/>
        <v>0</v>
      </c>
      <c r="E23" s="119">
        <f t="shared" si="1"/>
        <v>0</v>
      </c>
    </row>
    <row r="24" spans="1:5" s="115" customFormat="1" x14ac:dyDescent="0.2">
      <c r="A24" s="214"/>
      <c r="B24" s="214"/>
      <c r="C24" s="118">
        <v>0</v>
      </c>
      <c r="D24" s="118">
        <f t="shared" si="0"/>
        <v>0</v>
      </c>
      <c r="E24" s="119">
        <f t="shared" si="1"/>
        <v>0</v>
      </c>
    </row>
    <row r="25" spans="1:5" s="115" customFormat="1" x14ac:dyDescent="0.2">
      <c r="A25" s="211"/>
      <c r="B25" s="211"/>
      <c r="C25" s="118">
        <v>0</v>
      </c>
      <c r="D25" s="118">
        <f t="shared" si="0"/>
        <v>0</v>
      </c>
      <c r="E25" s="119">
        <f t="shared" si="1"/>
        <v>0</v>
      </c>
    </row>
    <row r="26" spans="1:5" s="115" customFormat="1" x14ac:dyDescent="0.2">
      <c r="A26" s="211"/>
      <c r="B26" s="211"/>
      <c r="C26" s="118">
        <v>0</v>
      </c>
      <c r="D26" s="118">
        <f t="shared" si="0"/>
        <v>0</v>
      </c>
      <c r="E26" s="119">
        <f t="shared" si="1"/>
        <v>0</v>
      </c>
    </row>
    <row r="27" spans="1:5" s="115" customFormat="1" x14ac:dyDescent="0.2">
      <c r="A27" s="211"/>
      <c r="B27" s="211"/>
      <c r="C27" s="118">
        <v>0</v>
      </c>
      <c r="D27" s="118">
        <f t="shared" si="0"/>
        <v>0</v>
      </c>
      <c r="E27" s="119">
        <f t="shared" si="1"/>
        <v>0</v>
      </c>
    </row>
    <row r="28" spans="1:5" s="115" customFormat="1" x14ac:dyDescent="0.2">
      <c r="A28" s="211"/>
      <c r="B28" s="211"/>
      <c r="C28" s="118">
        <v>0</v>
      </c>
      <c r="D28" s="118">
        <f t="shared" si="0"/>
        <v>0</v>
      </c>
      <c r="E28" s="119">
        <f t="shared" si="1"/>
        <v>0</v>
      </c>
    </row>
    <row r="29" spans="1:5" s="115" customFormat="1" x14ac:dyDescent="0.2">
      <c r="A29" s="208"/>
      <c r="B29" s="208"/>
      <c r="C29" s="118">
        <v>0</v>
      </c>
      <c r="D29" s="118">
        <f t="shared" si="0"/>
        <v>0</v>
      </c>
      <c r="E29" s="119">
        <f t="shared" si="1"/>
        <v>0</v>
      </c>
    </row>
    <row r="30" spans="1:5" s="115" customFormat="1" x14ac:dyDescent="0.2">
      <c r="A30" s="86"/>
      <c r="B30" s="86"/>
      <c r="C30" s="118">
        <v>0</v>
      </c>
      <c r="D30" s="118">
        <f t="shared" si="0"/>
        <v>0</v>
      </c>
      <c r="E30" s="119">
        <f t="shared" si="1"/>
        <v>0</v>
      </c>
    </row>
    <row r="31" spans="1:5" s="115" customFormat="1" x14ac:dyDescent="0.2">
      <c r="A31" s="86"/>
      <c r="B31" s="86"/>
      <c r="C31" s="118">
        <v>0</v>
      </c>
      <c r="D31" s="118">
        <f t="shared" si="0"/>
        <v>0</v>
      </c>
      <c r="E31" s="119">
        <f t="shared" si="1"/>
        <v>0</v>
      </c>
    </row>
    <row r="32" spans="1:5" s="121" customFormat="1" ht="23.25" customHeight="1" x14ac:dyDescent="0.2">
      <c r="A32" s="363" t="s">
        <v>9</v>
      </c>
      <c r="B32" s="363"/>
      <c r="C32" s="128">
        <f>SUM(C6:C31)</f>
        <v>0</v>
      </c>
      <c r="D32" s="120">
        <f>SUM(D4:D31)</f>
        <v>0</v>
      </c>
      <c r="E32" s="120">
        <f>SUM(E4:E31)</f>
        <v>0</v>
      </c>
    </row>
    <row r="33" spans="1:6" ht="12.75" x14ac:dyDescent="0.2">
      <c r="A33" s="122" t="s">
        <v>42</v>
      </c>
      <c r="B33" s="123"/>
      <c r="C33" s="123"/>
      <c r="D33" s="123"/>
      <c r="E33" s="123"/>
      <c r="F33" s="124"/>
    </row>
  </sheetData>
  <sheetProtection formatColumns="0" formatRows="0" insertRows="0" insertHyperlinks="0" selectLockedCells="1" sort="0"/>
  <customSheetViews>
    <customSheetView guid="{7DA73DFE-B44D-41DA-90F3-8A3CD23B8E26}" showPageBreaks="1" showGridLines="0">
      <selection activeCell="E7" sqref="E7"/>
      <pageMargins left="0.5" right="0.5" top="0.75" bottom="0.75" header="0" footer="0"/>
      <pageSetup fitToHeight="69" orientation="landscape" r:id="rId1"/>
      <headerFooter alignWithMargins="0"/>
    </customSheetView>
  </customSheetViews>
  <mergeCells count="4">
    <mergeCell ref="A1:C1"/>
    <mergeCell ref="A2:C2"/>
    <mergeCell ref="A32:B32"/>
    <mergeCell ref="A4:C4"/>
  </mergeCells>
  <pageMargins left="0.5" right="0.5" top="0.75" bottom="0.75" header="0" footer="0"/>
  <pageSetup fitToHeight="69"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E49"/>
  <sheetViews>
    <sheetView workbookViewId="0">
      <selection activeCell="A2" sqref="A2:C2"/>
    </sheetView>
  </sheetViews>
  <sheetFormatPr defaultColWidth="8.7109375" defaultRowHeight="12.75" x14ac:dyDescent="0.2"/>
  <cols>
    <col min="1" max="1" width="22.42578125" style="106" customWidth="1"/>
    <col min="2" max="2" width="87.28515625" style="134" customWidth="1"/>
    <col min="3" max="3" width="18.42578125" style="106" customWidth="1"/>
    <col min="4" max="4" width="12.42578125" style="125" hidden="1" customWidth="1"/>
    <col min="5" max="5" width="12.5703125" style="125" hidden="1" customWidth="1"/>
    <col min="6" max="16384" width="8.7109375" style="106"/>
  </cols>
  <sheetData>
    <row r="1" spans="1:5" s="125" customFormat="1" ht="15.75" x14ac:dyDescent="0.2">
      <c r="A1" s="360" t="str">
        <f>'Budget Summary'!$A$1</f>
        <v>Agency Name:</v>
      </c>
      <c r="B1" s="360"/>
      <c r="C1" s="360"/>
      <c r="D1" s="115"/>
      <c r="E1" s="115"/>
    </row>
    <row r="2" spans="1:5" s="125" customFormat="1" ht="36.6" customHeight="1" x14ac:dyDescent="0.2">
      <c r="A2" s="368" t="s">
        <v>176</v>
      </c>
      <c r="B2" s="368"/>
      <c r="C2" s="369"/>
      <c r="D2" s="115"/>
      <c r="E2" s="115"/>
    </row>
    <row r="3" spans="1:5" s="125" customFormat="1" ht="63" x14ac:dyDescent="0.2">
      <c r="A3" s="92" t="s">
        <v>8</v>
      </c>
      <c r="B3" s="92" t="s">
        <v>136</v>
      </c>
      <c r="C3" s="117" t="s">
        <v>112</v>
      </c>
      <c r="D3" s="92" t="s">
        <v>50</v>
      </c>
      <c r="E3" s="92" t="s">
        <v>51</v>
      </c>
    </row>
    <row r="4" spans="1:5" s="125" customFormat="1" ht="84.75" customHeight="1" x14ac:dyDescent="0.2">
      <c r="A4" s="253" t="s">
        <v>61</v>
      </c>
      <c r="B4" s="372" t="s">
        <v>168</v>
      </c>
      <c r="C4" s="373"/>
      <c r="D4" s="232"/>
      <c r="E4" s="232"/>
    </row>
    <row r="5" spans="1:5" s="125" customFormat="1" ht="63" x14ac:dyDescent="0.2">
      <c r="A5" s="250" t="s">
        <v>135</v>
      </c>
      <c r="B5" s="251" t="s">
        <v>173</v>
      </c>
      <c r="C5" s="252">
        <v>100</v>
      </c>
      <c r="D5" s="118"/>
      <c r="E5" s="119"/>
    </row>
    <row r="6" spans="1:5" s="125" customFormat="1" ht="31.5" x14ac:dyDescent="0.2">
      <c r="A6" s="79" t="s">
        <v>61</v>
      </c>
      <c r="B6" s="36"/>
      <c r="C6" s="130">
        <v>0</v>
      </c>
      <c r="D6" s="118">
        <v>0</v>
      </c>
      <c r="E6" s="119">
        <f t="shared" ref="E6:E45" si="0">C6-D6</f>
        <v>0</v>
      </c>
    </row>
    <row r="7" spans="1:5" s="125" customFormat="1" ht="15.75" x14ac:dyDescent="0.2">
      <c r="A7" s="79"/>
      <c r="B7" s="36"/>
      <c r="C7" s="130">
        <v>0</v>
      </c>
      <c r="D7" s="118">
        <v>0</v>
      </c>
      <c r="E7" s="119">
        <f t="shared" si="0"/>
        <v>0</v>
      </c>
    </row>
    <row r="8" spans="1:5" s="125" customFormat="1" ht="15.75" x14ac:dyDescent="0.2">
      <c r="A8" s="37"/>
      <c r="B8" s="37"/>
      <c r="C8" s="130">
        <v>0</v>
      </c>
      <c r="D8" s="118">
        <v>0</v>
      </c>
      <c r="E8" s="119">
        <f t="shared" si="0"/>
        <v>0</v>
      </c>
    </row>
    <row r="9" spans="1:5" s="125" customFormat="1" ht="15.75" x14ac:dyDescent="0.2">
      <c r="A9" s="37"/>
      <c r="B9" s="37"/>
      <c r="C9" s="130">
        <v>0</v>
      </c>
      <c r="D9" s="118">
        <v>0</v>
      </c>
      <c r="E9" s="119">
        <f t="shared" si="0"/>
        <v>0</v>
      </c>
    </row>
    <row r="10" spans="1:5" s="125" customFormat="1" ht="15.75" x14ac:dyDescent="0.2">
      <c r="A10" s="69"/>
      <c r="B10" s="70"/>
      <c r="C10" s="130">
        <v>0</v>
      </c>
      <c r="D10" s="118">
        <v>0</v>
      </c>
      <c r="E10" s="119">
        <f t="shared" si="0"/>
        <v>0</v>
      </c>
    </row>
    <row r="11" spans="1:5" s="125" customFormat="1" ht="15.75" x14ac:dyDescent="0.2">
      <c r="A11" s="79"/>
      <c r="B11" s="36"/>
      <c r="C11" s="130">
        <v>0</v>
      </c>
      <c r="D11" s="118">
        <v>0</v>
      </c>
      <c r="E11" s="119">
        <f t="shared" si="0"/>
        <v>0</v>
      </c>
    </row>
    <row r="12" spans="1:5" s="125" customFormat="1" ht="15.75" x14ac:dyDescent="0.2">
      <c r="A12" s="79"/>
      <c r="B12" s="36"/>
      <c r="C12" s="130">
        <v>0</v>
      </c>
      <c r="D12" s="118">
        <v>0</v>
      </c>
      <c r="E12" s="119">
        <f t="shared" si="0"/>
        <v>0</v>
      </c>
    </row>
    <row r="13" spans="1:5" s="125" customFormat="1" ht="15.75" x14ac:dyDescent="0.2">
      <c r="A13" s="79"/>
      <c r="B13" s="36"/>
      <c r="C13" s="130">
        <v>0</v>
      </c>
      <c r="D13" s="118">
        <v>0</v>
      </c>
      <c r="E13" s="119">
        <f t="shared" si="0"/>
        <v>0</v>
      </c>
    </row>
    <row r="14" spans="1:5" s="125" customFormat="1" ht="15.75" x14ac:dyDescent="0.2">
      <c r="A14" s="79"/>
      <c r="B14" s="36"/>
      <c r="C14" s="130">
        <v>0</v>
      </c>
      <c r="D14" s="118">
        <v>0</v>
      </c>
      <c r="E14" s="119">
        <f t="shared" si="0"/>
        <v>0</v>
      </c>
    </row>
    <row r="15" spans="1:5" s="125" customFormat="1" ht="15.75" x14ac:dyDescent="0.2">
      <c r="A15" s="37"/>
      <c r="B15" s="37"/>
      <c r="C15" s="130">
        <v>0</v>
      </c>
      <c r="D15" s="118">
        <v>0</v>
      </c>
      <c r="E15" s="119">
        <f t="shared" si="0"/>
        <v>0</v>
      </c>
    </row>
    <row r="16" spans="1:5" s="125" customFormat="1" ht="15.75" x14ac:dyDescent="0.2">
      <c r="A16" s="37"/>
      <c r="B16" s="37"/>
      <c r="C16" s="130">
        <v>0</v>
      </c>
      <c r="D16" s="118">
        <v>0</v>
      </c>
      <c r="E16" s="119">
        <f t="shared" si="0"/>
        <v>0</v>
      </c>
    </row>
    <row r="17" spans="1:5" s="125" customFormat="1" ht="15.75" x14ac:dyDescent="0.2">
      <c r="A17" s="69"/>
      <c r="B17" s="70"/>
      <c r="C17" s="130">
        <v>0</v>
      </c>
      <c r="D17" s="118">
        <v>0</v>
      </c>
      <c r="E17" s="119">
        <f t="shared" si="0"/>
        <v>0</v>
      </c>
    </row>
    <row r="18" spans="1:5" s="125" customFormat="1" ht="15.75" x14ac:dyDescent="0.2">
      <c r="A18" s="79"/>
      <c r="B18" s="36"/>
      <c r="C18" s="130">
        <v>0</v>
      </c>
      <c r="D18" s="118">
        <v>0</v>
      </c>
      <c r="E18" s="119">
        <f t="shared" si="0"/>
        <v>0</v>
      </c>
    </row>
    <row r="19" spans="1:5" s="125" customFormat="1" ht="15.75" x14ac:dyDescent="0.2">
      <c r="A19" s="79"/>
      <c r="B19" s="36"/>
      <c r="C19" s="130">
        <v>0</v>
      </c>
      <c r="D19" s="118">
        <v>0</v>
      </c>
      <c r="E19" s="119">
        <f t="shared" si="0"/>
        <v>0</v>
      </c>
    </row>
    <row r="20" spans="1:5" s="125" customFormat="1" ht="15.75" x14ac:dyDescent="0.2">
      <c r="A20" s="79"/>
      <c r="B20" s="36"/>
      <c r="C20" s="130">
        <v>0</v>
      </c>
      <c r="D20" s="118">
        <v>0</v>
      </c>
      <c r="E20" s="119">
        <f t="shared" si="0"/>
        <v>0</v>
      </c>
    </row>
    <row r="21" spans="1:5" s="125" customFormat="1" ht="15.75" x14ac:dyDescent="0.2">
      <c r="A21" s="37"/>
      <c r="B21" s="37"/>
      <c r="C21" s="130">
        <v>0</v>
      </c>
      <c r="D21" s="118">
        <v>0</v>
      </c>
      <c r="E21" s="119">
        <f t="shared" si="0"/>
        <v>0</v>
      </c>
    </row>
    <row r="22" spans="1:5" s="125" customFormat="1" ht="15.75" x14ac:dyDescent="0.2">
      <c r="A22" s="79"/>
      <c r="B22" s="36"/>
      <c r="C22" s="130">
        <v>0</v>
      </c>
      <c r="D22" s="118">
        <v>0</v>
      </c>
      <c r="E22" s="119">
        <f t="shared" si="0"/>
        <v>0</v>
      </c>
    </row>
    <row r="23" spans="1:5" s="125" customFormat="1" ht="15.75" x14ac:dyDescent="0.2">
      <c r="A23" s="79"/>
      <c r="B23" s="36"/>
      <c r="C23" s="130">
        <v>0</v>
      </c>
      <c r="D23" s="118">
        <v>0</v>
      </c>
      <c r="E23" s="119">
        <f t="shared" si="0"/>
        <v>0</v>
      </c>
    </row>
    <row r="24" spans="1:5" s="125" customFormat="1" ht="15.75" x14ac:dyDescent="0.2">
      <c r="A24" s="79"/>
      <c r="B24" s="36"/>
      <c r="C24" s="130">
        <v>0</v>
      </c>
      <c r="D24" s="118">
        <v>0</v>
      </c>
      <c r="E24" s="119">
        <f t="shared" si="0"/>
        <v>0</v>
      </c>
    </row>
    <row r="25" spans="1:5" s="125" customFormat="1" ht="15.75" x14ac:dyDescent="0.2">
      <c r="A25" s="37"/>
      <c r="B25" s="37"/>
      <c r="C25" s="130">
        <v>0</v>
      </c>
      <c r="D25" s="118">
        <v>0</v>
      </c>
      <c r="E25" s="119">
        <f t="shared" si="0"/>
        <v>0</v>
      </c>
    </row>
    <row r="26" spans="1:5" s="125" customFormat="1" ht="15.75" x14ac:dyDescent="0.2">
      <c r="A26" s="37"/>
      <c r="B26" s="37"/>
      <c r="C26" s="130">
        <v>0</v>
      </c>
      <c r="D26" s="118">
        <v>0</v>
      </c>
      <c r="E26" s="119">
        <f t="shared" si="0"/>
        <v>0</v>
      </c>
    </row>
    <row r="27" spans="1:5" s="125" customFormat="1" ht="15.75" x14ac:dyDescent="0.2">
      <c r="A27" s="69"/>
      <c r="B27" s="70"/>
      <c r="C27" s="130">
        <v>0</v>
      </c>
      <c r="D27" s="118">
        <v>0</v>
      </c>
      <c r="E27" s="119">
        <f t="shared" si="0"/>
        <v>0</v>
      </c>
    </row>
    <row r="28" spans="1:5" s="125" customFormat="1" ht="15.75" x14ac:dyDescent="0.2">
      <c r="A28" s="79"/>
      <c r="B28" s="36"/>
      <c r="C28" s="130">
        <v>0</v>
      </c>
      <c r="D28" s="118">
        <v>0</v>
      </c>
      <c r="E28" s="119">
        <f t="shared" si="0"/>
        <v>0</v>
      </c>
    </row>
    <row r="29" spans="1:5" s="125" customFormat="1" ht="15.75" x14ac:dyDescent="0.2">
      <c r="A29" s="79"/>
      <c r="B29" s="36"/>
      <c r="C29" s="130">
        <v>0</v>
      </c>
      <c r="D29" s="118">
        <v>0</v>
      </c>
      <c r="E29" s="119">
        <f t="shared" si="0"/>
        <v>0</v>
      </c>
    </row>
    <row r="30" spans="1:5" s="125" customFormat="1" ht="15.75" x14ac:dyDescent="0.2">
      <c r="A30" s="79"/>
      <c r="B30" s="36"/>
      <c r="C30" s="130">
        <v>0</v>
      </c>
      <c r="D30" s="118">
        <v>0</v>
      </c>
      <c r="E30" s="119">
        <f t="shared" si="0"/>
        <v>0</v>
      </c>
    </row>
    <row r="31" spans="1:5" s="125" customFormat="1" ht="15.75" x14ac:dyDescent="0.2">
      <c r="A31" s="37"/>
      <c r="B31" s="37"/>
      <c r="C31" s="130">
        <v>0</v>
      </c>
      <c r="D31" s="118">
        <v>0</v>
      </c>
      <c r="E31" s="119">
        <f t="shared" si="0"/>
        <v>0</v>
      </c>
    </row>
    <row r="32" spans="1:5" s="125" customFormat="1" ht="15.75" x14ac:dyDescent="0.2">
      <c r="A32" s="79"/>
      <c r="B32" s="36"/>
      <c r="C32" s="130">
        <v>0</v>
      </c>
      <c r="D32" s="118">
        <v>0</v>
      </c>
      <c r="E32" s="119">
        <f t="shared" si="0"/>
        <v>0</v>
      </c>
    </row>
    <row r="33" spans="1:5" s="125" customFormat="1" ht="15.75" x14ac:dyDescent="0.2">
      <c r="A33" s="79"/>
      <c r="B33" s="36"/>
      <c r="C33" s="130">
        <v>0</v>
      </c>
      <c r="D33" s="118">
        <v>0</v>
      </c>
      <c r="E33" s="119">
        <f t="shared" si="0"/>
        <v>0</v>
      </c>
    </row>
    <row r="34" spans="1:5" s="125" customFormat="1" ht="15.75" x14ac:dyDescent="0.2">
      <c r="A34" s="79"/>
      <c r="B34" s="36"/>
      <c r="C34" s="130">
        <v>0</v>
      </c>
      <c r="D34" s="118">
        <v>0</v>
      </c>
      <c r="E34" s="119">
        <f t="shared" si="0"/>
        <v>0</v>
      </c>
    </row>
    <row r="35" spans="1:5" s="125" customFormat="1" ht="15.75" x14ac:dyDescent="0.2">
      <c r="A35" s="37"/>
      <c r="B35" s="37"/>
      <c r="C35" s="130">
        <v>0</v>
      </c>
      <c r="D35" s="118">
        <v>0</v>
      </c>
      <c r="E35" s="119">
        <f t="shared" si="0"/>
        <v>0</v>
      </c>
    </row>
    <row r="36" spans="1:5" s="125" customFormat="1" ht="15.75" x14ac:dyDescent="0.2">
      <c r="A36" s="37"/>
      <c r="B36" s="37"/>
      <c r="C36" s="130">
        <v>0</v>
      </c>
      <c r="D36" s="118">
        <v>0</v>
      </c>
      <c r="E36" s="119">
        <f t="shared" si="0"/>
        <v>0</v>
      </c>
    </row>
    <row r="37" spans="1:5" s="125" customFormat="1" ht="15.75" x14ac:dyDescent="0.2">
      <c r="A37" s="69"/>
      <c r="B37" s="70"/>
      <c r="C37" s="130">
        <v>0</v>
      </c>
      <c r="D37" s="118">
        <v>0</v>
      </c>
      <c r="E37" s="119">
        <f t="shared" si="0"/>
        <v>0</v>
      </c>
    </row>
    <row r="38" spans="1:5" s="125" customFormat="1" ht="15.75" x14ac:dyDescent="0.2">
      <c r="A38" s="79"/>
      <c r="B38" s="36"/>
      <c r="C38" s="130">
        <v>0</v>
      </c>
      <c r="D38" s="118">
        <v>0</v>
      </c>
      <c r="E38" s="119">
        <f t="shared" si="0"/>
        <v>0</v>
      </c>
    </row>
    <row r="39" spans="1:5" s="125" customFormat="1" ht="15.75" x14ac:dyDescent="0.2">
      <c r="A39" s="79"/>
      <c r="B39" s="36"/>
      <c r="C39" s="130">
        <v>0</v>
      </c>
      <c r="D39" s="118">
        <v>0</v>
      </c>
      <c r="E39" s="119">
        <f t="shared" si="0"/>
        <v>0</v>
      </c>
    </row>
    <row r="40" spans="1:5" s="125" customFormat="1" ht="15.75" x14ac:dyDescent="0.2">
      <c r="A40" s="79"/>
      <c r="B40" s="36"/>
      <c r="C40" s="130">
        <v>0</v>
      </c>
      <c r="D40" s="118">
        <v>0</v>
      </c>
      <c r="E40" s="119">
        <f t="shared" si="0"/>
        <v>0</v>
      </c>
    </row>
    <row r="41" spans="1:5" s="125" customFormat="1" ht="15.75" x14ac:dyDescent="0.2">
      <c r="A41" s="37"/>
      <c r="B41" s="37"/>
      <c r="C41" s="130">
        <v>0</v>
      </c>
      <c r="D41" s="118">
        <v>0</v>
      </c>
      <c r="E41" s="119">
        <f t="shared" si="0"/>
        <v>0</v>
      </c>
    </row>
    <row r="42" spans="1:5" s="125" customFormat="1" ht="15.75" x14ac:dyDescent="0.2">
      <c r="A42" s="69"/>
      <c r="B42" s="70"/>
      <c r="C42" s="130">
        <v>0</v>
      </c>
      <c r="D42" s="118">
        <v>0</v>
      </c>
      <c r="E42" s="119">
        <f t="shared" si="0"/>
        <v>0</v>
      </c>
    </row>
    <row r="43" spans="1:5" s="125" customFormat="1" ht="15.75" x14ac:dyDescent="0.2">
      <c r="A43" s="79"/>
      <c r="B43" s="36"/>
      <c r="C43" s="130">
        <v>0</v>
      </c>
      <c r="D43" s="118">
        <v>0</v>
      </c>
      <c r="E43" s="119">
        <f t="shared" si="0"/>
        <v>0</v>
      </c>
    </row>
    <row r="44" spans="1:5" s="125" customFormat="1" ht="15.75" x14ac:dyDescent="0.2">
      <c r="A44" s="79"/>
      <c r="B44" s="36"/>
      <c r="C44" s="130">
        <v>0</v>
      </c>
      <c r="D44" s="118">
        <v>0</v>
      </c>
      <c r="E44" s="119">
        <f t="shared" si="0"/>
        <v>0</v>
      </c>
    </row>
    <row r="45" spans="1:5" s="125" customFormat="1" ht="15.75" x14ac:dyDescent="0.2">
      <c r="A45" s="79"/>
      <c r="B45" s="36"/>
      <c r="C45" s="130">
        <v>0</v>
      </c>
      <c r="D45" s="118">
        <v>0</v>
      </c>
      <c r="E45" s="119">
        <f t="shared" si="0"/>
        <v>0</v>
      </c>
    </row>
    <row r="46" spans="1:5" s="125" customFormat="1" ht="15.75" x14ac:dyDescent="0.2">
      <c r="A46" s="367" t="s">
        <v>9</v>
      </c>
      <c r="B46" s="367"/>
      <c r="C46" s="114">
        <f>SUM(C6:C45)</f>
        <v>0</v>
      </c>
      <c r="D46" s="114">
        <f t="shared" ref="D46:E46" si="1">SUM(D6:D45)</f>
        <v>0</v>
      </c>
      <c r="E46" s="114">
        <f t="shared" si="1"/>
        <v>0</v>
      </c>
    </row>
    <row r="47" spans="1:5" s="125" customFormat="1" x14ac:dyDescent="0.2">
      <c r="A47" s="370" t="s">
        <v>42</v>
      </c>
      <c r="B47" s="371"/>
      <c r="C47" s="371"/>
    </row>
    <row r="48" spans="1:5" ht="15.75" x14ac:dyDescent="0.25">
      <c r="A48" s="132"/>
      <c r="B48" s="133"/>
      <c r="C48" s="132"/>
    </row>
    <row r="49" spans="1:3" ht="15.75" x14ac:dyDescent="0.25">
      <c r="A49" s="132"/>
      <c r="B49" s="133"/>
      <c r="C49" s="132"/>
    </row>
  </sheetData>
  <sheetProtection selectLockedCells="1"/>
  <mergeCells count="5">
    <mergeCell ref="A46:B46"/>
    <mergeCell ref="A1:C1"/>
    <mergeCell ref="A2:C2"/>
    <mergeCell ref="A47:C47"/>
    <mergeCell ref="B4:C4"/>
  </mergeCells>
  <pageMargins left="0.2" right="0.2" top="0.75" bottom="0.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E71"/>
  <sheetViews>
    <sheetView workbookViewId="0">
      <selection activeCell="A2" sqref="A2:C2"/>
    </sheetView>
  </sheetViews>
  <sheetFormatPr defaultColWidth="8.7109375" defaultRowHeight="12.75" x14ac:dyDescent="0.2"/>
  <cols>
    <col min="1" max="1" width="32.5703125" style="134" customWidth="1"/>
    <col min="2" max="2" width="78" style="134" customWidth="1"/>
    <col min="3" max="3" width="22.7109375" style="106" customWidth="1"/>
    <col min="4" max="4" width="12.42578125" style="125" hidden="1" customWidth="1"/>
    <col min="5" max="5" width="12.5703125" style="125" hidden="1" customWidth="1"/>
    <col min="6" max="16384" width="8.7109375" style="106"/>
  </cols>
  <sheetData>
    <row r="1" spans="1:5" ht="20.100000000000001" customHeight="1" x14ac:dyDescent="0.25">
      <c r="A1" s="374" t="str">
        <f>'Contracts '!$A$1</f>
        <v>Agency Name:</v>
      </c>
      <c r="B1" s="375"/>
      <c r="C1" s="375"/>
      <c r="D1" s="115"/>
      <c r="E1" s="115"/>
    </row>
    <row r="2" spans="1:5" ht="32.65" customHeight="1" x14ac:dyDescent="0.25">
      <c r="A2" s="376" t="s">
        <v>207</v>
      </c>
      <c r="B2" s="377"/>
      <c r="C2" s="377"/>
      <c r="D2" s="115"/>
      <c r="E2" s="115"/>
    </row>
    <row r="3" spans="1:5" ht="63" x14ac:dyDescent="0.2">
      <c r="A3" s="258" t="s">
        <v>15</v>
      </c>
      <c r="B3" s="258" t="s">
        <v>82</v>
      </c>
      <c r="C3" s="117" t="s">
        <v>112</v>
      </c>
      <c r="D3" s="92" t="s">
        <v>50</v>
      </c>
      <c r="E3" s="92" t="s">
        <v>51</v>
      </c>
    </row>
    <row r="4" spans="1:5" ht="96" customHeight="1" x14ac:dyDescent="0.2">
      <c r="A4" s="256" t="s">
        <v>140</v>
      </c>
      <c r="B4" s="382" t="s">
        <v>154</v>
      </c>
      <c r="C4" s="383"/>
      <c r="D4" s="255"/>
      <c r="E4" s="255"/>
    </row>
    <row r="5" spans="1:5" ht="50.25" customHeight="1" x14ac:dyDescent="0.2">
      <c r="A5" s="256" t="s">
        <v>141</v>
      </c>
      <c r="B5" s="382" t="s">
        <v>160</v>
      </c>
      <c r="C5" s="383"/>
      <c r="D5" s="255"/>
      <c r="E5" s="255"/>
    </row>
    <row r="6" spans="1:5" ht="69.75" customHeight="1" x14ac:dyDescent="0.2">
      <c r="A6" s="257" t="s">
        <v>75</v>
      </c>
      <c r="B6" s="382" t="s">
        <v>161</v>
      </c>
      <c r="C6" s="383"/>
      <c r="D6" s="255"/>
      <c r="E6" s="255"/>
    </row>
    <row r="7" spans="1:5" ht="96.75" customHeight="1" x14ac:dyDescent="0.2">
      <c r="A7" s="257" t="s">
        <v>76</v>
      </c>
      <c r="B7" s="382" t="s">
        <v>162</v>
      </c>
      <c r="C7" s="383"/>
      <c r="D7" s="255"/>
      <c r="E7" s="255"/>
    </row>
    <row r="8" spans="1:5" s="207" customFormat="1" ht="47.25" x14ac:dyDescent="0.25">
      <c r="A8" s="274" t="s">
        <v>142</v>
      </c>
      <c r="B8" s="265" t="s">
        <v>171</v>
      </c>
      <c r="C8" s="252">
        <f>41.94+185</f>
        <v>227</v>
      </c>
      <c r="D8" s="232"/>
      <c r="E8" s="232"/>
    </row>
    <row r="9" spans="1:5" ht="15.75" x14ac:dyDescent="0.2">
      <c r="A9" s="135" t="s">
        <v>102</v>
      </c>
      <c r="B9" s="136" t="s">
        <v>77</v>
      </c>
      <c r="C9" s="143">
        <f>'Educational Materials'!F51</f>
        <v>0</v>
      </c>
      <c r="D9" s="118">
        <v>0</v>
      </c>
      <c r="E9" s="119">
        <f t="shared" ref="E9:E66" si="0">C9-D9</f>
        <v>0</v>
      </c>
    </row>
    <row r="10" spans="1:5" ht="15.75" x14ac:dyDescent="0.2">
      <c r="A10" s="254" t="s">
        <v>125</v>
      </c>
      <c r="B10" s="136" t="s">
        <v>103</v>
      </c>
      <c r="C10" s="143">
        <f>'Demo Supplies '!F69</f>
        <v>0</v>
      </c>
      <c r="D10" s="118">
        <v>0</v>
      </c>
      <c r="E10" s="119">
        <f t="shared" si="0"/>
        <v>0</v>
      </c>
    </row>
    <row r="11" spans="1:5" ht="15.75" x14ac:dyDescent="0.2">
      <c r="A11" s="219" t="s">
        <v>94</v>
      </c>
      <c r="B11" s="136" t="s">
        <v>104</v>
      </c>
      <c r="C11" s="144">
        <f>'Food '!G102</f>
        <v>0</v>
      </c>
      <c r="D11" s="118">
        <v>0</v>
      </c>
      <c r="E11" s="119">
        <f t="shared" si="0"/>
        <v>0</v>
      </c>
    </row>
    <row r="12" spans="1:5" ht="47.25" x14ac:dyDescent="0.2">
      <c r="A12" s="137" t="s">
        <v>140</v>
      </c>
      <c r="B12" s="138" t="s">
        <v>163</v>
      </c>
      <c r="C12" s="139">
        <v>0</v>
      </c>
      <c r="D12" s="118">
        <v>0</v>
      </c>
      <c r="E12" s="119">
        <f t="shared" si="0"/>
        <v>0</v>
      </c>
    </row>
    <row r="13" spans="1:5" ht="47.25" x14ac:dyDescent="0.2">
      <c r="A13" s="137" t="s">
        <v>141</v>
      </c>
      <c r="B13" s="138" t="s">
        <v>163</v>
      </c>
      <c r="C13" s="139">
        <v>0</v>
      </c>
      <c r="D13" s="118">
        <v>0</v>
      </c>
      <c r="E13" s="119">
        <f t="shared" si="0"/>
        <v>0</v>
      </c>
    </row>
    <row r="14" spans="1:5" ht="47.25" x14ac:dyDescent="0.2">
      <c r="A14" s="140" t="s">
        <v>75</v>
      </c>
      <c r="B14" s="138" t="s">
        <v>163</v>
      </c>
      <c r="C14" s="141">
        <v>0</v>
      </c>
      <c r="D14" s="118">
        <v>0</v>
      </c>
      <c r="E14" s="119">
        <f t="shared" si="0"/>
        <v>0</v>
      </c>
    </row>
    <row r="15" spans="1:5" ht="47.25" x14ac:dyDescent="0.2">
      <c r="A15" s="140" t="s">
        <v>76</v>
      </c>
      <c r="B15" s="138" t="s">
        <v>163</v>
      </c>
      <c r="C15" s="141">
        <v>0</v>
      </c>
      <c r="D15" s="118">
        <v>0</v>
      </c>
      <c r="E15" s="119">
        <f t="shared" si="0"/>
        <v>0</v>
      </c>
    </row>
    <row r="16" spans="1:5" ht="47.25" x14ac:dyDescent="0.2">
      <c r="A16" s="142" t="s">
        <v>78</v>
      </c>
      <c r="B16" s="138" t="s">
        <v>163</v>
      </c>
      <c r="C16" s="141">
        <v>0</v>
      </c>
      <c r="D16" s="118">
        <v>0</v>
      </c>
      <c r="E16" s="119">
        <f t="shared" si="0"/>
        <v>0</v>
      </c>
    </row>
    <row r="17" spans="1:5" ht="47.25" x14ac:dyDescent="0.2">
      <c r="A17" s="40" t="s">
        <v>101</v>
      </c>
      <c r="B17" s="138" t="s">
        <v>163</v>
      </c>
      <c r="C17" s="141">
        <v>0</v>
      </c>
      <c r="D17" s="118">
        <v>0</v>
      </c>
      <c r="E17" s="119">
        <f t="shared" si="0"/>
        <v>0</v>
      </c>
    </row>
    <row r="18" spans="1:5" ht="47.25" x14ac:dyDescent="0.2">
      <c r="A18" s="40" t="s">
        <v>129</v>
      </c>
      <c r="B18" s="138" t="s">
        <v>163</v>
      </c>
      <c r="C18" s="141">
        <v>0</v>
      </c>
      <c r="D18" s="118">
        <v>0</v>
      </c>
      <c r="E18" s="119">
        <f t="shared" si="0"/>
        <v>0</v>
      </c>
    </row>
    <row r="19" spans="1:5" ht="47.25" x14ac:dyDescent="0.2">
      <c r="A19" s="40"/>
      <c r="B19" s="138" t="s">
        <v>163</v>
      </c>
      <c r="C19" s="141">
        <v>0</v>
      </c>
      <c r="D19" s="118">
        <v>0</v>
      </c>
      <c r="E19" s="119">
        <f t="shared" si="0"/>
        <v>0</v>
      </c>
    </row>
    <row r="20" spans="1:5" ht="47.25" x14ac:dyDescent="0.2">
      <c r="A20" s="40"/>
      <c r="B20" s="138" t="s">
        <v>163</v>
      </c>
      <c r="C20" s="141">
        <v>0</v>
      </c>
      <c r="D20" s="118">
        <v>0</v>
      </c>
      <c r="E20" s="119">
        <f t="shared" si="0"/>
        <v>0</v>
      </c>
    </row>
    <row r="21" spans="1:5" ht="47.25" x14ac:dyDescent="0.2">
      <c r="A21" s="40"/>
      <c r="B21" s="138" t="s">
        <v>163</v>
      </c>
      <c r="C21" s="141">
        <v>0</v>
      </c>
      <c r="D21" s="118">
        <v>0</v>
      </c>
      <c r="E21" s="119">
        <f t="shared" si="0"/>
        <v>0</v>
      </c>
    </row>
    <row r="22" spans="1:5" ht="47.25" x14ac:dyDescent="0.2">
      <c r="A22" s="40"/>
      <c r="B22" s="138" t="s">
        <v>163</v>
      </c>
      <c r="C22" s="141">
        <v>0</v>
      </c>
      <c r="D22" s="118">
        <v>0</v>
      </c>
      <c r="E22" s="119">
        <f t="shared" si="0"/>
        <v>0</v>
      </c>
    </row>
    <row r="23" spans="1:5" ht="47.25" x14ac:dyDescent="0.2">
      <c r="A23" s="40"/>
      <c r="B23" s="138" t="s">
        <v>163</v>
      </c>
      <c r="C23" s="141">
        <v>0</v>
      </c>
      <c r="D23" s="118">
        <v>0</v>
      </c>
      <c r="E23" s="119">
        <f t="shared" si="0"/>
        <v>0</v>
      </c>
    </row>
    <row r="24" spans="1:5" ht="47.25" x14ac:dyDescent="0.2">
      <c r="A24" s="40"/>
      <c r="B24" s="138" t="s">
        <v>163</v>
      </c>
      <c r="C24" s="141">
        <v>0</v>
      </c>
      <c r="D24" s="118">
        <v>0</v>
      </c>
      <c r="E24" s="119">
        <f t="shared" si="0"/>
        <v>0</v>
      </c>
    </row>
    <row r="25" spans="1:5" ht="47.25" x14ac:dyDescent="0.2">
      <c r="A25" s="40"/>
      <c r="B25" s="138" t="s">
        <v>163</v>
      </c>
      <c r="C25" s="141">
        <v>0</v>
      </c>
      <c r="D25" s="118">
        <v>0</v>
      </c>
      <c r="E25" s="119">
        <f t="shared" si="0"/>
        <v>0</v>
      </c>
    </row>
    <row r="26" spans="1:5" ht="47.25" x14ac:dyDescent="0.2">
      <c r="A26" s="40"/>
      <c r="B26" s="138" t="s">
        <v>163</v>
      </c>
      <c r="C26" s="141">
        <v>0</v>
      </c>
      <c r="D26" s="118">
        <v>0</v>
      </c>
      <c r="E26" s="119">
        <f t="shared" si="0"/>
        <v>0</v>
      </c>
    </row>
    <row r="27" spans="1:5" ht="47.25" x14ac:dyDescent="0.2">
      <c r="A27" s="40"/>
      <c r="B27" s="138" t="s">
        <v>163</v>
      </c>
      <c r="C27" s="141">
        <v>0</v>
      </c>
      <c r="D27" s="118">
        <v>0</v>
      </c>
      <c r="E27" s="119">
        <f t="shared" si="0"/>
        <v>0</v>
      </c>
    </row>
    <row r="28" spans="1:5" ht="47.25" x14ac:dyDescent="0.2">
      <c r="A28" s="40"/>
      <c r="B28" s="138" t="s">
        <v>163</v>
      </c>
      <c r="C28" s="141">
        <v>0</v>
      </c>
      <c r="D28" s="118">
        <v>0</v>
      </c>
      <c r="E28" s="119">
        <f t="shared" si="0"/>
        <v>0</v>
      </c>
    </row>
    <row r="29" spans="1:5" ht="47.25" x14ac:dyDescent="0.2">
      <c r="A29" s="40"/>
      <c r="B29" s="138" t="s">
        <v>163</v>
      </c>
      <c r="C29" s="141">
        <v>0</v>
      </c>
      <c r="D29" s="118">
        <v>0</v>
      </c>
      <c r="E29" s="119">
        <f t="shared" si="0"/>
        <v>0</v>
      </c>
    </row>
    <row r="30" spans="1:5" ht="47.25" x14ac:dyDescent="0.2">
      <c r="A30" s="40"/>
      <c r="B30" s="138" t="s">
        <v>163</v>
      </c>
      <c r="C30" s="141">
        <v>0</v>
      </c>
      <c r="D30" s="118">
        <v>0</v>
      </c>
      <c r="E30" s="119">
        <f t="shared" si="0"/>
        <v>0</v>
      </c>
    </row>
    <row r="31" spans="1:5" ht="47.25" x14ac:dyDescent="0.2">
      <c r="A31" s="40"/>
      <c r="B31" s="138" t="s">
        <v>163</v>
      </c>
      <c r="C31" s="141">
        <v>0</v>
      </c>
      <c r="D31" s="118">
        <v>0</v>
      </c>
      <c r="E31" s="119">
        <f t="shared" si="0"/>
        <v>0</v>
      </c>
    </row>
    <row r="32" spans="1:5" ht="47.25" x14ac:dyDescent="0.2">
      <c r="A32" s="40"/>
      <c r="B32" s="138" t="s">
        <v>163</v>
      </c>
      <c r="C32" s="141">
        <v>0</v>
      </c>
      <c r="D32" s="118">
        <v>0</v>
      </c>
      <c r="E32" s="119">
        <f t="shared" si="0"/>
        <v>0</v>
      </c>
    </row>
    <row r="33" spans="1:5" ht="47.25" x14ac:dyDescent="0.2">
      <c r="A33" s="40"/>
      <c r="B33" s="138" t="s">
        <v>163</v>
      </c>
      <c r="C33" s="141">
        <v>0</v>
      </c>
      <c r="D33" s="118">
        <v>0</v>
      </c>
      <c r="E33" s="119">
        <f t="shared" si="0"/>
        <v>0</v>
      </c>
    </row>
    <row r="34" spans="1:5" ht="47.25" x14ac:dyDescent="0.2">
      <c r="A34" s="40"/>
      <c r="B34" s="138" t="s">
        <v>163</v>
      </c>
      <c r="C34" s="141">
        <v>0</v>
      </c>
      <c r="D34" s="118">
        <v>0</v>
      </c>
      <c r="E34" s="119">
        <f t="shared" si="0"/>
        <v>0</v>
      </c>
    </row>
    <row r="35" spans="1:5" ht="47.25" x14ac:dyDescent="0.2">
      <c r="A35" s="40"/>
      <c r="B35" s="138" t="s">
        <v>163</v>
      </c>
      <c r="C35" s="141">
        <v>0</v>
      </c>
      <c r="D35" s="118">
        <v>0</v>
      </c>
      <c r="E35" s="119">
        <f t="shared" si="0"/>
        <v>0</v>
      </c>
    </row>
    <row r="36" spans="1:5" ht="47.25" x14ac:dyDescent="0.2">
      <c r="A36" s="40"/>
      <c r="B36" s="138" t="s">
        <v>163</v>
      </c>
      <c r="C36" s="141">
        <v>0</v>
      </c>
      <c r="D36" s="118">
        <v>0</v>
      </c>
      <c r="E36" s="119">
        <f t="shared" si="0"/>
        <v>0</v>
      </c>
    </row>
    <row r="37" spans="1:5" ht="47.25" x14ac:dyDescent="0.2">
      <c r="A37" s="40"/>
      <c r="B37" s="138" t="s">
        <v>163</v>
      </c>
      <c r="C37" s="141">
        <v>0</v>
      </c>
      <c r="D37" s="118">
        <v>0</v>
      </c>
      <c r="E37" s="119">
        <f t="shared" si="0"/>
        <v>0</v>
      </c>
    </row>
    <row r="38" spans="1:5" ht="47.25" x14ac:dyDescent="0.2">
      <c r="A38" s="40"/>
      <c r="B38" s="138" t="s">
        <v>163</v>
      </c>
      <c r="C38" s="141">
        <v>0</v>
      </c>
      <c r="D38" s="118">
        <v>0</v>
      </c>
      <c r="E38" s="119">
        <f t="shared" si="0"/>
        <v>0</v>
      </c>
    </row>
    <row r="39" spans="1:5" ht="47.25" x14ac:dyDescent="0.2">
      <c r="A39" s="40"/>
      <c r="B39" s="138" t="s">
        <v>163</v>
      </c>
      <c r="C39" s="141">
        <v>0</v>
      </c>
      <c r="D39" s="118">
        <v>0</v>
      </c>
      <c r="E39" s="119">
        <f t="shared" si="0"/>
        <v>0</v>
      </c>
    </row>
    <row r="40" spans="1:5" ht="47.25" x14ac:dyDescent="0.2">
      <c r="A40" s="40"/>
      <c r="B40" s="138" t="s">
        <v>163</v>
      </c>
      <c r="C40" s="141">
        <v>0</v>
      </c>
      <c r="D40" s="118">
        <v>0</v>
      </c>
      <c r="E40" s="119">
        <f t="shared" si="0"/>
        <v>0</v>
      </c>
    </row>
    <row r="41" spans="1:5" ht="47.25" x14ac:dyDescent="0.2">
      <c r="A41" s="40"/>
      <c r="B41" s="138" t="s">
        <v>163</v>
      </c>
      <c r="C41" s="141">
        <v>0</v>
      </c>
      <c r="D41" s="118">
        <v>0</v>
      </c>
      <c r="E41" s="119">
        <f t="shared" si="0"/>
        <v>0</v>
      </c>
    </row>
    <row r="42" spans="1:5" ht="47.25" x14ac:dyDescent="0.2">
      <c r="A42" s="40"/>
      <c r="B42" s="138" t="s">
        <v>163</v>
      </c>
      <c r="C42" s="141">
        <v>0</v>
      </c>
      <c r="D42" s="118">
        <v>0</v>
      </c>
      <c r="E42" s="119">
        <f t="shared" si="0"/>
        <v>0</v>
      </c>
    </row>
    <row r="43" spans="1:5" ht="47.25" x14ac:dyDescent="0.2">
      <c r="A43" s="40"/>
      <c r="B43" s="138" t="s">
        <v>163</v>
      </c>
      <c r="C43" s="141">
        <v>0</v>
      </c>
      <c r="D43" s="118">
        <v>0</v>
      </c>
      <c r="E43" s="119">
        <f t="shared" si="0"/>
        <v>0</v>
      </c>
    </row>
    <row r="44" spans="1:5" ht="47.25" x14ac:dyDescent="0.2">
      <c r="A44" s="40"/>
      <c r="B44" s="138" t="s">
        <v>163</v>
      </c>
      <c r="C44" s="141">
        <v>0</v>
      </c>
      <c r="D44" s="118">
        <v>0</v>
      </c>
      <c r="E44" s="119">
        <f t="shared" si="0"/>
        <v>0</v>
      </c>
    </row>
    <row r="45" spans="1:5" ht="47.25" x14ac:dyDescent="0.2">
      <c r="A45" s="40"/>
      <c r="B45" s="138" t="s">
        <v>163</v>
      </c>
      <c r="C45" s="141">
        <v>0</v>
      </c>
      <c r="D45" s="118">
        <v>0</v>
      </c>
      <c r="E45" s="119">
        <f t="shared" si="0"/>
        <v>0</v>
      </c>
    </row>
    <row r="46" spans="1:5" ht="47.25" x14ac:dyDescent="0.2">
      <c r="A46" s="40"/>
      <c r="B46" s="138" t="s">
        <v>163</v>
      </c>
      <c r="C46" s="141">
        <v>0</v>
      </c>
      <c r="D46" s="118">
        <v>0</v>
      </c>
      <c r="E46" s="119">
        <f t="shared" si="0"/>
        <v>0</v>
      </c>
    </row>
    <row r="47" spans="1:5" ht="47.25" x14ac:dyDescent="0.2">
      <c r="A47" s="40"/>
      <c r="B47" s="138" t="s">
        <v>163</v>
      </c>
      <c r="C47" s="141">
        <v>0</v>
      </c>
      <c r="D47" s="118">
        <v>0</v>
      </c>
      <c r="E47" s="119">
        <f t="shared" si="0"/>
        <v>0</v>
      </c>
    </row>
    <row r="48" spans="1:5" ht="47.25" x14ac:dyDescent="0.2">
      <c r="A48" s="40"/>
      <c r="B48" s="138" t="s">
        <v>163</v>
      </c>
      <c r="C48" s="141">
        <v>0</v>
      </c>
      <c r="D48" s="118">
        <v>0</v>
      </c>
      <c r="E48" s="119">
        <f t="shared" si="0"/>
        <v>0</v>
      </c>
    </row>
    <row r="49" spans="1:5" ht="47.25" x14ac:dyDescent="0.2">
      <c r="A49" s="40"/>
      <c r="B49" s="138" t="s">
        <v>163</v>
      </c>
      <c r="C49" s="141">
        <v>0</v>
      </c>
      <c r="D49" s="118">
        <v>0</v>
      </c>
      <c r="E49" s="119">
        <f t="shared" si="0"/>
        <v>0</v>
      </c>
    </row>
    <row r="50" spans="1:5" ht="47.25" x14ac:dyDescent="0.2">
      <c r="A50" s="40"/>
      <c r="B50" s="138" t="s">
        <v>163</v>
      </c>
      <c r="C50" s="141">
        <v>0</v>
      </c>
      <c r="D50" s="118">
        <v>0</v>
      </c>
      <c r="E50" s="119">
        <f t="shared" si="0"/>
        <v>0</v>
      </c>
    </row>
    <row r="51" spans="1:5" ht="47.25" x14ac:dyDescent="0.2">
      <c r="A51" s="40"/>
      <c r="B51" s="138" t="s">
        <v>163</v>
      </c>
      <c r="C51" s="141">
        <v>0</v>
      </c>
      <c r="D51" s="118">
        <v>0</v>
      </c>
      <c r="E51" s="119">
        <f t="shared" si="0"/>
        <v>0</v>
      </c>
    </row>
    <row r="52" spans="1:5" ht="47.25" x14ac:dyDescent="0.2">
      <c r="A52" s="40"/>
      <c r="B52" s="138" t="s">
        <v>163</v>
      </c>
      <c r="C52" s="141">
        <v>0</v>
      </c>
      <c r="D52" s="118">
        <v>0</v>
      </c>
      <c r="E52" s="119">
        <f t="shared" si="0"/>
        <v>0</v>
      </c>
    </row>
    <row r="53" spans="1:5" ht="47.25" x14ac:dyDescent="0.2">
      <c r="A53" s="40"/>
      <c r="B53" s="138" t="s">
        <v>163</v>
      </c>
      <c r="C53" s="141">
        <v>0</v>
      </c>
      <c r="D53" s="118">
        <v>0</v>
      </c>
      <c r="E53" s="119">
        <f t="shared" si="0"/>
        <v>0</v>
      </c>
    </row>
    <row r="54" spans="1:5" ht="47.25" x14ac:dyDescent="0.2">
      <c r="A54" s="40"/>
      <c r="B54" s="138" t="s">
        <v>163</v>
      </c>
      <c r="C54" s="141">
        <v>0</v>
      </c>
      <c r="D54" s="118">
        <v>0</v>
      </c>
      <c r="E54" s="119">
        <f t="shared" si="0"/>
        <v>0</v>
      </c>
    </row>
    <row r="55" spans="1:5" ht="47.25" x14ac:dyDescent="0.2">
      <c r="A55" s="40"/>
      <c r="B55" s="138" t="s">
        <v>163</v>
      </c>
      <c r="C55" s="141">
        <v>0</v>
      </c>
      <c r="D55" s="118">
        <v>0</v>
      </c>
      <c r="E55" s="119">
        <f t="shared" si="0"/>
        <v>0</v>
      </c>
    </row>
    <row r="56" spans="1:5" ht="47.25" x14ac:dyDescent="0.2">
      <c r="A56" s="40"/>
      <c r="B56" s="138" t="s">
        <v>163</v>
      </c>
      <c r="C56" s="141">
        <v>0</v>
      </c>
      <c r="D56" s="118">
        <v>0</v>
      </c>
      <c r="E56" s="119">
        <f t="shared" si="0"/>
        <v>0</v>
      </c>
    </row>
    <row r="57" spans="1:5" ht="47.25" x14ac:dyDescent="0.2">
      <c r="A57" s="40"/>
      <c r="B57" s="138" t="s">
        <v>163</v>
      </c>
      <c r="C57" s="141">
        <v>0</v>
      </c>
      <c r="D57" s="118">
        <v>0</v>
      </c>
      <c r="E57" s="119">
        <f t="shared" si="0"/>
        <v>0</v>
      </c>
    </row>
    <row r="58" spans="1:5" ht="47.25" x14ac:dyDescent="0.2">
      <c r="A58" s="40"/>
      <c r="B58" s="138" t="s">
        <v>163</v>
      </c>
      <c r="C58" s="141">
        <v>0</v>
      </c>
      <c r="D58" s="118">
        <v>0</v>
      </c>
      <c r="E58" s="119">
        <f t="shared" si="0"/>
        <v>0</v>
      </c>
    </row>
    <row r="59" spans="1:5" ht="47.25" x14ac:dyDescent="0.2">
      <c r="A59" s="40"/>
      <c r="B59" s="138" t="s">
        <v>163</v>
      </c>
      <c r="C59" s="141">
        <v>0</v>
      </c>
      <c r="D59" s="118">
        <v>0</v>
      </c>
      <c r="E59" s="119">
        <f t="shared" si="0"/>
        <v>0</v>
      </c>
    </row>
    <row r="60" spans="1:5" ht="47.25" x14ac:dyDescent="0.2">
      <c r="A60" s="40"/>
      <c r="B60" s="138" t="s">
        <v>163</v>
      </c>
      <c r="C60" s="141">
        <v>0</v>
      </c>
      <c r="D60" s="118">
        <v>0</v>
      </c>
      <c r="E60" s="119">
        <f t="shared" si="0"/>
        <v>0</v>
      </c>
    </row>
    <row r="61" spans="1:5" ht="47.25" x14ac:dyDescent="0.2">
      <c r="A61" s="40"/>
      <c r="B61" s="138" t="s">
        <v>163</v>
      </c>
      <c r="C61" s="141">
        <v>0</v>
      </c>
      <c r="D61" s="118">
        <v>0</v>
      </c>
      <c r="E61" s="119">
        <f t="shared" si="0"/>
        <v>0</v>
      </c>
    </row>
    <row r="62" spans="1:5" ht="47.25" x14ac:dyDescent="0.2">
      <c r="A62" s="40"/>
      <c r="B62" s="138" t="s">
        <v>163</v>
      </c>
      <c r="C62" s="141">
        <v>0</v>
      </c>
      <c r="D62" s="118">
        <v>0</v>
      </c>
      <c r="E62" s="119">
        <f t="shared" si="0"/>
        <v>0</v>
      </c>
    </row>
    <row r="63" spans="1:5" ht="47.25" x14ac:dyDescent="0.2">
      <c r="A63" s="40"/>
      <c r="B63" s="138" t="s">
        <v>163</v>
      </c>
      <c r="C63" s="141">
        <v>0</v>
      </c>
      <c r="D63" s="118">
        <v>0</v>
      </c>
      <c r="E63" s="119">
        <f t="shared" si="0"/>
        <v>0</v>
      </c>
    </row>
    <row r="64" spans="1:5" ht="47.25" x14ac:dyDescent="0.2">
      <c r="A64" s="40"/>
      <c r="B64" s="138" t="s">
        <v>163</v>
      </c>
      <c r="C64" s="141">
        <v>0</v>
      </c>
      <c r="D64" s="118">
        <v>0</v>
      </c>
      <c r="E64" s="119">
        <f t="shared" si="0"/>
        <v>0</v>
      </c>
    </row>
    <row r="65" spans="1:5" ht="47.25" x14ac:dyDescent="0.2">
      <c r="A65" s="40"/>
      <c r="B65" s="138" t="s">
        <v>163</v>
      </c>
      <c r="C65" s="141">
        <v>0</v>
      </c>
      <c r="D65" s="118">
        <v>0</v>
      </c>
      <c r="E65" s="119">
        <f t="shared" si="0"/>
        <v>0</v>
      </c>
    </row>
    <row r="66" spans="1:5" ht="47.25" x14ac:dyDescent="0.2">
      <c r="A66" s="40"/>
      <c r="B66" s="138" t="s">
        <v>163</v>
      </c>
      <c r="C66" s="141">
        <v>0</v>
      </c>
      <c r="D66" s="118">
        <v>0</v>
      </c>
      <c r="E66" s="119">
        <f t="shared" si="0"/>
        <v>0</v>
      </c>
    </row>
    <row r="67" spans="1:5" ht="15.75" x14ac:dyDescent="0.25">
      <c r="A67" s="380" t="s">
        <v>9</v>
      </c>
      <c r="B67" s="381"/>
      <c r="C67" s="83">
        <f>SUM(C9:C66)</f>
        <v>0</v>
      </c>
      <c r="D67" s="83">
        <f t="shared" ref="D67:E67" si="1">SUM(D9:D66)</f>
        <v>0</v>
      </c>
      <c r="E67" s="83">
        <f t="shared" si="1"/>
        <v>0</v>
      </c>
    </row>
    <row r="68" spans="1:5" x14ac:dyDescent="0.2">
      <c r="A68" s="378" t="s">
        <v>42</v>
      </c>
      <c r="B68" s="379"/>
      <c r="C68" s="379"/>
    </row>
    <row r="69" spans="1:5" ht="15.75" x14ac:dyDescent="0.25">
      <c r="A69" s="133"/>
      <c r="B69" s="133"/>
      <c r="C69" s="132"/>
    </row>
    <row r="70" spans="1:5" ht="15.75" x14ac:dyDescent="0.25">
      <c r="A70" s="133"/>
      <c r="B70" s="133"/>
      <c r="C70" s="132"/>
    </row>
    <row r="71" spans="1:5" ht="15.75" x14ac:dyDescent="0.25">
      <c r="A71" s="133"/>
      <c r="B71" s="133"/>
      <c r="C71" s="132"/>
    </row>
  </sheetData>
  <sheetProtection selectLockedCells="1"/>
  <customSheetViews>
    <customSheetView guid="{7DA73DFE-B44D-41DA-90F3-8A3CD23B8E26}">
      <selection activeCell="I18" sqref="I18"/>
      <pageMargins left="0.7" right="0.7" top="0.75" bottom="0.75" header="0.3" footer="0.3"/>
    </customSheetView>
  </customSheetViews>
  <mergeCells count="8">
    <mergeCell ref="A1:C1"/>
    <mergeCell ref="A2:C2"/>
    <mergeCell ref="A68:C68"/>
    <mergeCell ref="A67:B67"/>
    <mergeCell ref="B4:C4"/>
    <mergeCell ref="B5:C5"/>
    <mergeCell ref="B6:C6"/>
    <mergeCell ref="B7:C7"/>
  </mergeCells>
  <pageMargins left="0.45" right="0.45" top="0.5" bottom="0.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6"/>
  <sheetViews>
    <sheetView topLeftCell="A10" zoomScaleNormal="100" workbookViewId="0">
      <selection activeCell="A2" sqref="A2:F2"/>
    </sheetView>
  </sheetViews>
  <sheetFormatPr defaultColWidth="8.7109375" defaultRowHeight="12.75" x14ac:dyDescent="0.2"/>
  <cols>
    <col min="1" max="1" width="30.140625" style="106" customWidth="1"/>
    <col min="2" max="2" width="57" style="106" customWidth="1"/>
    <col min="3" max="3" width="25.42578125" style="106" customWidth="1"/>
    <col min="4" max="4" width="16.42578125" style="106" bestFit="1" customWidth="1"/>
    <col min="5" max="5" width="14.28515625" style="106" customWidth="1"/>
    <col min="6" max="6" width="17.85546875" style="106" customWidth="1"/>
    <col min="7" max="7" width="16.28515625" style="125" hidden="1" customWidth="1"/>
    <col min="8" max="8" width="16.140625" style="125" hidden="1" customWidth="1"/>
    <col min="9" max="16384" width="8.7109375" style="106"/>
  </cols>
  <sheetData>
    <row r="1" spans="1:8" ht="20.100000000000001" customHeight="1" x14ac:dyDescent="0.25">
      <c r="A1" s="384" t="str">
        <f>'Budget Summary'!$A$1</f>
        <v>Agency Name:</v>
      </c>
      <c r="B1" s="385"/>
      <c r="C1" s="385"/>
      <c r="D1" s="385"/>
      <c r="E1" s="385"/>
      <c r="F1" s="385"/>
      <c r="G1" s="115"/>
      <c r="H1" s="115"/>
    </row>
    <row r="2" spans="1:8" ht="67.5" customHeight="1" x14ac:dyDescent="0.25">
      <c r="A2" s="376" t="s">
        <v>206</v>
      </c>
      <c r="B2" s="386"/>
      <c r="C2" s="386"/>
      <c r="D2" s="386"/>
      <c r="E2" s="386"/>
      <c r="F2" s="386"/>
      <c r="G2" s="115"/>
      <c r="H2" s="115"/>
    </row>
    <row r="3" spans="1:8" s="134" customFormat="1" ht="63" x14ac:dyDescent="0.2">
      <c r="A3" s="258" t="s">
        <v>15</v>
      </c>
      <c r="B3" s="258" t="s">
        <v>68</v>
      </c>
      <c r="C3" s="258" t="s">
        <v>27</v>
      </c>
      <c r="D3" s="258" t="s">
        <v>69</v>
      </c>
      <c r="E3" s="258" t="s">
        <v>32</v>
      </c>
      <c r="F3" s="258" t="s">
        <v>85</v>
      </c>
      <c r="G3" s="92" t="s">
        <v>50</v>
      </c>
      <c r="H3" s="92" t="s">
        <v>51</v>
      </c>
    </row>
    <row r="4" spans="1:8" ht="51" customHeight="1" x14ac:dyDescent="0.2">
      <c r="A4" s="259" t="s">
        <v>70</v>
      </c>
      <c r="B4" s="382" t="s">
        <v>174</v>
      </c>
      <c r="C4" s="391"/>
      <c r="D4" s="391"/>
      <c r="E4" s="391"/>
      <c r="F4" s="383"/>
      <c r="G4" s="232"/>
      <c r="H4" s="232"/>
    </row>
    <row r="5" spans="1:8" ht="54" customHeight="1" x14ac:dyDescent="0.2">
      <c r="A5" s="260" t="s">
        <v>71</v>
      </c>
      <c r="B5" s="382" t="s">
        <v>147</v>
      </c>
      <c r="C5" s="391"/>
      <c r="D5" s="391"/>
      <c r="E5" s="391"/>
      <c r="F5" s="383"/>
      <c r="G5" s="232" t="s">
        <v>164</v>
      </c>
      <c r="H5" s="232"/>
    </row>
    <row r="6" spans="1:8" ht="87" customHeight="1" x14ac:dyDescent="0.2">
      <c r="A6" s="260" t="s">
        <v>72</v>
      </c>
      <c r="B6" s="382" t="s">
        <v>148</v>
      </c>
      <c r="C6" s="391"/>
      <c r="D6" s="391"/>
      <c r="E6" s="391"/>
      <c r="F6" s="383"/>
      <c r="G6" s="232">
        <v>0</v>
      </c>
      <c r="H6" s="232">
        <f t="shared" ref="H6:H50" si="0">F6-G6</f>
        <v>0</v>
      </c>
    </row>
    <row r="7" spans="1:8" ht="51.75" customHeight="1" x14ac:dyDescent="0.2">
      <c r="A7" s="260" t="s">
        <v>150</v>
      </c>
      <c r="B7" s="382" t="s">
        <v>149</v>
      </c>
      <c r="C7" s="391"/>
      <c r="D7" s="391"/>
      <c r="E7" s="391"/>
      <c r="F7" s="383"/>
      <c r="G7" s="232">
        <v>0</v>
      </c>
      <c r="H7" s="232">
        <f t="shared" si="0"/>
        <v>0</v>
      </c>
    </row>
    <row r="8" spans="1:8" ht="54" customHeight="1" x14ac:dyDescent="0.25">
      <c r="A8" s="264" t="s">
        <v>129</v>
      </c>
      <c r="B8" s="392" t="s">
        <v>175</v>
      </c>
      <c r="C8" s="393"/>
      <c r="D8" s="393"/>
      <c r="E8" s="393"/>
      <c r="F8" s="394"/>
      <c r="G8" s="232">
        <v>0</v>
      </c>
      <c r="H8" s="232">
        <f t="shared" si="0"/>
        <v>0</v>
      </c>
    </row>
    <row r="9" spans="1:8" ht="81" customHeight="1" x14ac:dyDescent="0.2">
      <c r="A9" s="266" t="s">
        <v>165</v>
      </c>
      <c r="B9" s="266" t="s">
        <v>170</v>
      </c>
      <c r="C9" s="266" t="s">
        <v>169</v>
      </c>
      <c r="D9" s="267">
        <v>8</v>
      </c>
      <c r="E9" s="268">
        <v>31.63</v>
      </c>
      <c r="F9" s="269">
        <f t="shared" ref="F9:F50" si="1">D9*E9</f>
        <v>253.04</v>
      </c>
      <c r="G9" s="232"/>
      <c r="H9" s="232"/>
    </row>
    <row r="10" spans="1:8" ht="39.75" customHeight="1" x14ac:dyDescent="0.25">
      <c r="A10" s="261" t="s">
        <v>70</v>
      </c>
      <c r="B10" s="40"/>
      <c r="C10" s="40"/>
      <c r="D10" s="42">
        <v>0</v>
      </c>
      <c r="E10" s="45">
        <v>0</v>
      </c>
      <c r="F10" s="149">
        <f t="shared" si="1"/>
        <v>0</v>
      </c>
      <c r="G10" s="118">
        <v>0</v>
      </c>
      <c r="H10" s="119">
        <f t="shared" si="0"/>
        <v>0</v>
      </c>
    </row>
    <row r="11" spans="1:8" ht="36" customHeight="1" x14ac:dyDescent="0.25">
      <c r="A11" s="262" t="s">
        <v>71</v>
      </c>
      <c r="B11" s="40"/>
      <c r="C11" s="40"/>
      <c r="D11" s="42">
        <v>0</v>
      </c>
      <c r="E11" s="45">
        <v>0</v>
      </c>
      <c r="F11" s="149">
        <f t="shared" si="1"/>
        <v>0</v>
      </c>
      <c r="G11" s="118">
        <v>0</v>
      </c>
      <c r="H11" s="119">
        <f t="shared" si="0"/>
        <v>0</v>
      </c>
    </row>
    <row r="12" spans="1:8" ht="44.25" customHeight="1" x14ac:dyDescent="0.25">
      <c r="A12" s="262" t="s">
        <v>72</v>
      </c>
      <c r="B12" s="40"/>
      <c r="C12" s="40"/>
      <c r="D12" s="42">
        <v>0</v>
      </c>
      <c r="E12" s="45">
        <v>0</v>
      </c>
      <c r="F12" s="149">
        <f t="shared" si="1"/>
        <v>0</v>
      </c>
      <c r="G12" s="118">
        <v>0</v>
      </c>
      <c r="H12" s="119">
        <f t="shared" si="0"/>
        <v>0</v>
      </c>
    </row>
    <row r="13" spans="1:8" ht="51.75" customHeight="1" x14ac:dyDescent="0.25">
      <c r="A13" s="262" t="s">
        <v>150</v>
      </c>
      <c r="B13" s="40"/>
      <c r="C13" s="40"/>
      <c r="D13" s="42">
        <v>0</v>
      </c>
      <c r="E13" s="45">
        <v>0</v>
      </c>
      <c r="F13" s="149">
        <f t="shared" si="1"/>
        <v>0</v>
      </c>
      <c r="G13" s="118">
        <v>0</v>
      </c>
      <c r="H13" s="119">
        <f t="shared" si="0"/>
        <v>0</v>
      </c>
    </row>
    <row r="14" spans="1:8" ht="36" customHeight="1" x14ac:dyDescent="0.25">
      <c r="A14" s="263" t="s">
        <v>129</v>
      </c>
      <c r="B14" s="40"/>
      <c r="C14" s="40"/>
      <c r="D14" s="42">
        <v>0</v>
      </c>
      <c r="E14" s="45">
        <v>0</v>
      </c>
      <c r="F14" s="149">
        <f t="shared" si="1"/>
        <v>0</v>
      </c>
      <c r="G14" s="118">
        <v>0</v>
      </c>
      <c r="H14" s="119">
        <f t="shared" si="0"/>
        <v>0</v>
      </c>
    </row>
    <row r="15" spans="1:8" ht="15.75" x14ac:dyDescent="0.25">
      <c r="A15" s="213"/>
      <c r="B15" s="40"/>
      <c r="C15" s="40"/>
      <c r="D15" s="42">
        <v>0</v>
      </c>
      <c r="E15" s="45">
        <v>0</v>
      </c>
      <c r="F15" s="149">
        <f t="shared" si="1"/>
        <v>0</v>
      </c>
      <c r="G15" s="118">
        <v>0</v>
      </c>
      <c r="H15" s="119">
        <f t="shared" si="0"/>
        <v>0</v>
      </c>
    </row>
    <row r="16" spans="1:8" ht="15.75" x14ac:dyDescent="0.25">
      <c r="A16" s="213"/>
      <c r="B16" s="40"/>
      <c r="C16" s="40"/>
      <c r="D16" s="42">
        <v>0</v>
      </c>
      <c r="E16" s="45">
        <v>0</v>
      </c>
      <c r="F16" s="149">
        <f t="shared" si="1"/>
        <v>0</v>
      </c>
      <c r="G16" s="118">
        <v>0</v>
      </c>
      <c r="H16" s="119">
        <f t="shared" si="0"/>
        <v>0</v>
      </c>
    </row>
    <row r="17" spans="1:8" ht="15.75" x14ac:dyDescent="0.25">
      <c r="A17" s="213"/>
      <c r="B17" s="40"/>
      <c r="C17" s="40"/>
      <c r="D17" s="42">
        <v>0</v>
      </c>
      <c r="E17" s="45">
        <v>0</v>
      </c>
      <c r="F17" s="149">
        <f t="shared" si="1"/>
        <v>0</v>
      </c>
      <c r="G17" s="118">
        <v>0</v>
      </c>
      <c r="H17" s="119">
        <f t="shared" si="0"/>
        <v>0</v>
      </c>
    </row>
    <row r="18" spans="1:8" ht="15.75" x14ac:dyDescent="0.25">
      <c r="A18" s="213"/>
      <c r="B18" s="40"/>
      <c r="C18" s="40"/>
      <c r="D18" s="42">
        <v>0</v>
      </c>
      <c r="E18" s="45">
        <v>0</v>
      </c>
      <c r="F18" s="149">
        <f t="shared" si="1"/>
        <v>0</v>
      </c>
      <c r="G18" s="118">
        <v>0</v>
      </c>
      <c r="H18" s="119">
        <f t="shared" si="0"/>
        <v>0</v>
      </c>
    </row>
    <row r="19" spans="1:8" ht="15.75" x14ac:dyDescent="0.25">
      <c r="A19" s="213"/>
      <c r="B19" s="40"/>
      <c r="C19" s="40"/>
      <c r="D19" s="42">
        <v>0</v>
      </c>
      <c r="E19" s="45">
        <v>0</v>
      </c>
      <c r="F19" s="149">
        <f t="shared" ref="F19:F34" si="2">D19*E19</f>
        <v>0</v>
      </c>
      <c r="G19" s="118">
        <v>0</v>
      </c>
      <c r="H19" s="119">
        <f t="shared" si="0"/>
        <v>0</v>
      </c>
    </row>
    <row r="20" spans="1:8" ht="15.75" x14ac:dyDescent="0.25">
      <c r="A20" s="213"/>
      <c r="B20" s="40"/>
      <c r="C20" s="40"/>
      <c r="D20" s="42">
        <v>0</v>
      </c>
      <c r="E20" s="45">
        <v>0</v>
      </c>
      <c r="F20" s="149">
        <f t="shared" si="2"/>
        <v>0</v>
      </c>
      <c r="G20" s="118">
        <v>0</v>
      </c>
      <c r="H20" s="119">
        <f t="shared" si="0"/>
        <v>0</v>
      </c>
    </row>
    <row r="21" spans="1:8" ht="15.75" x14ac:dyDescent="0.25">
      <c r="A21" s="213"/>
      <c r="B21" s="40"/>
      <c r="C21" s="40"/>
      <c r="D21" s="42">
        <v>0</v>
      </c>
      <c r="E21" s="45">
        <v>0</v>
      </c>
      <c r="F21" s="149">
        <f t="shared" si="2"/>
        <v>0</v>
      </c>
      <c r="G21" s="118">
        <v>0</v>
      </c>
      <c r="H21" s="119">
        <f t="shared" si="0"/>
        <v>0</v>
      </c>
    </row>
    <row r="22" spans="1:8" ht="15.75" x14ac:dyDescent="0.25">
      <c r="A22" s="213"/>
      <c r="B22" s="40"/>
      <c r="C22" s="40"/>
      <c r="D22" s="42">
        <v>0</v>
      </c>
      <c r="E22" s="45">
        <v>0</v>
      </c>
      <c r="F22" s="149">
        <f t="shared" si="2"/>
        <v>0</v>
      </c>
      <c r="G22" s="118">
        <v>0</v>
      </c>
      <c r="H22" s="119">
        <f t="shared" si="0"/>
        <v>0</v>
      </c>
    </row>
    <row r="23" spans="1:8" ht="15.75" x14ac:dyDescent="0.25">
      <c r="A23" s="213"/>
      <c r="B23" s="40"/>
      <c r="C23" s="40"/>
      <c r="D23" s="42">
        <v>0</v>
      </c>
      <c r="E23" s="45">
        <v>0</v>
      </c>
      <c r="F23" s="149">
        <f t="shared" si="2"/>
        <v>0</v>
      </c>
      <c r="G23" s="118">
        <v>0</v>
      </c>
      <c r="H23" s="119">
        <f t="shared" si="0"/>
        <v>0</v>
      </c>
    </row>
    <row r="24" spans="1:8" ht="15.75" x14ac:dyDescent="0.25">
      <c r="A24" s="213"/>
      <c r="B24" s="40"/>
      <c r="C24" s="40"/>
      <c r="D24" s="42">
        <v>0</v>
      </c>
      <c r="E24" s="45">
        <v>0</v>
      </c>
      <c r="F24" s="149">
        <f t="shared" si="2"/>
        <v>0</v>
      </c>
      <c r="G24" s="118">
        <v>0</v>
      </c>
      <c r="H24" s="119">
        <f t="shared" si="0"/>
        <v>0</v>
      </c>
    </row>
    <row r="25" spans="1:8" ht="15.75" x14ac:dyDescent="0.25">
      <c r="A25" s="213"/>
      <c r="B25" s="40"/>
      <c r="C25" s="40"/>
      <c r="D25" s="42">
        <v>0</v>
      </c>
      <c r="E25" s="45">
        <v>0</v>
      </c>
      <c r="F25" s="149">
        <f t="shared" si="2"/>
        <v>0</v>
      </c>
      <c r="G25" s="118">
        <v>0</v>
      </c>
      <c r="H25" s="119">
        <f t="shared" si="0"/>
        <v>0</v>
      </c>
    </row>
    <row r="26" spans="1:8" ht="15.75" x14ac:dyDescent="0.25">
      <c r="A26" s="213"/>
      <c r="B26" s="40"/>
      <c r="C26" s="40"/>
      <c r="D26" s="42">
        <v>0</v>
      </c>
      <c r="E26" s="45">
        <v>0</v>
      </c>
      <c r="F26" s="149">
        <f t="shared" si="2"/>
        <v>0</v>
      </c>
      <c r="G26" s="118">
        <v>0</v>
      </c>
      <c r="H26" s="119">
        <f t="shared" si="0"/>
        <v>0</v>
      </c>
    </row>
    <row r="27" spans="1:8" ht="15.75" x14ac:dyDescent="0.25">
      <c r="A27" s="213"/>
      <c r="B27" s="40"/>
      <c r="C27" s="40"/>
      <c r="D27" s="42">
        <v>0</v>
      </c>
      <c r="E27" s="45">
        <v>0</v>
      </c>
      <c r="F27" s="149">
        <f t="shared" si="2"/>
        <v>0</v>
      </c>
      <c r="G27" s="118">
        <v>0</v>
      </c>
      <c r="H27" s="119">
        <f t="shared" si="0"/>
        <v>0</v>
      </c>
    </row>
    <row r="28" spans="1:8" ht="15.75" x14ac:dyDescent="0.25">
      <c r="A28" s="213"/>
      <c r="B28" s="40"/>
      <c r="C28" s="40"/>
      <c r="D28" s="42">
        <v>0</v>
      </c>
      <c r="E28" s="45">
        <v>0</v>
      </c>
      <c r="F28" s="149">
        <f t="shared" si="2"/>
        <v>0</v>
      </c>
      <c r="G28" s="118">
        <v>0</v>
      </c>
      <c r="H28" s="119">
        <f t="shared" si="0"/>
        <v>0</v>
      </c>
    </row>
    <row r="29" spans="1:8" ht="15.75" x14ac:dyDescent="0.25">
      <c r="A29" s="213"/>
      <c r="B29" s="40"/>
      <c r="C29" s="40"/>
      <c r="D29" s="42">
        <v>0</v>
      </c>
      <c r="E29" s="45">
        <v>0</v>
      </c>
      <c r="F29" s="149">
        <f t="shared" si="2"/>
        <v>0</v>
      </c>
      <c r="G29" s="118">
        <v>0</v>
      </c>
      <c r="H29" s="119">
        <f t="shared" si="0"/>
        <v>0</v>
      </c>
    </row>
    <row r="30" spans="1:8" ht="15.75" x14ac:dyDescent="0.25">
      <c r="A30" s="213"/>
      <c r="B30" s="40"/>
      <c r="C30" s="40"/>
      <c r="D30" s="42">
        <v>0</v>
      </c>
      <c r="E30" s="45">
        <v>0</v>
      </c>
      <c r="F30" s="149">
        <f t="shared" si="2"/>
        <v>0</v>
      </c>
      <c r="G30" s="118">
        <v>0</v>
      </c>
      <c r="H30" s="119">
        <f t="shared" si="0"/>
        <v>0</v>
      </c>
    </row>
    <row r="31" spans="1:8" ht="15.75" x14ac:dyDescent="0.25">
      <c r="A31" s="213"/>
      <c r="B31" s="40"/>
      <c r="C31" s="40"/>
      <c r="D31" s="42">
        <v>0</v>
      </c>
      <c r="E31" s="45">
        <v>0</v>
      </c>
      <c r="F31" s="149">
        <f t="shared" si="2"/>
        <v>0</v>
      </c>
      <c r="G31" s="118">
        <v>0</v>
      </c>
      <c r="H31" s="119">
        <f t="shared" si="0"/>
        <v>0</v>
      </c>
    </row>
    <row r="32" spans="1:8" ht="15.75" x14ac:dyDescent="0.25">
      <c r="A32" s="213"/>
      <c r="B32" s="40"/>
      <c r="C32" s="40"/>
      <c r="D32" s="42">
        <v>0</v>
      </c>
      <c r="E32" s="45">
        <v>0</v>
      </c>
      <c r="F32" s="149">
        <f t="shared" si="2"/>
        <v>0</v>
      </c>
      <c r="G32" s="118">
        <v>0</v>
      </c>
      <c r="H32" s="119">
        <f t="shared" si="0"/>
        <v>0</v>
      </c>
    </row>
    <row r="33" spans="1:8" ht="15.75" x14ac:dyDescent="0.25">
      <c r="A33" s="213"/>
      <c r="B33" s="40"/>
      <c r="C33" s="40"/>
      <c r="D33" s="42">
        <v>0</v>
      </c>
      <c r="E33" s="45">
        <v>0</v>
      </c>
      <c r="F33" s="149">
        <f t="shared" si="2"/>
        <v>0</v>
      </c>
      <c r="G33" s="118">
        <v>0</v>
      </c>
      <c r="H33" s="119">
        <f t="shared" si="0"/>
        <v>0</v>
      </c>
    </row>
    <row r="34" spans="1:8" ht="15.75" x14ac:dyDescent="0.25">
      <c r="A34" s="213"/>
      <c r="B34" s="40"/>
      <c r="C34" s="40"/>
      <c r="D34" s="42">
        <v>0</v>
      </c>
      <c r="E34" s="45">
        <v>0</v>
      </c>
      <c r="F34" s="149">
        <f t="shared" si="2"/>
        <v>0</v>
      </c>
      <c r="G34" s="118">
        <v>0</v>
      </c>
      <c r="H34" s="119">
        <f t="shared" si="0"/>
        <v>0</v>
      </c>
    </row>
    <row r="35" spans="1:8" ht="15.75" x14ac:dyDescent="0.25">
      <c r="A35" s="213"/>
      <c r="B35" s="40"/>
      <c r="C35" s="40"/>
      <c r="D35" s="42">
        <v>0</v>
      </c>
      <c r="E35" s="45">
        <v>0</v>
      </c>
      <c r="F35" s="149">
        <f t="shared" si="1"/>
        <v>0</v>
      </c>
      <c r="G35" s="118">
        <v>0</v>
      </c>
      <c r="H35" s="119">
        <f t="shared" si="0"/>
        <v>0</v>
      </c>
    </row>
    <row r="36" spans="1:8" ht="15.75" x14ac:dyDescent="0.25">
      <c r="A36" s="213"/>
      <c r="B36" s="40"/>
      <c r="C36" s="40"/>
      <c r="D36" s="42">
        <v>0</v>
      </c>
      <c r="E36" s="45">
        <v>0</v>
      </c>
      <c r="F36" s="149">
        <f t="shared" si="1"/>
        <v>0</v>
      </c>
      <c r="G36" s="118">
        <v>0</v>
      </c>
      <c r="H36" s="119">
        <f t="shared" si="0"/>
        <v>0</v>
      </c>
    </row>
    <row r="37" spans="1:8" ht="15.75" x14ac:dyDescent="0.25">
      <c r="A37" s="213"/>
      <c r="B37" s="40"/>
      <c r="C37" s="40"/>
      <c r="D37" s="42">
        <v>0</v>
      </c>
      <c r="E37" s="45">
        <v>0</v>
      </c>
      <c r="F37" s="149">
        <f t="shared" si="1"/>
        <v>0</v>
      </c>
      <c r="G37" s="118">
        <v>0</v>
      </c>
      <c r="H37" s="119">
        <f t="shared" si="0"/>
        <v>0</v>
      </c>
    </row>
    <row r="38" spans="1:8" ht="15.75" x14ac:dyDescent="0.25">
      <c r="A38" s="213"/>
      <c r="B38" s="40"/>
      <c r="C38" s="40"/>
      <c r="D38" s="42">
        <v>0</v>
      </c>
      <c r="E38" s="45">
        <v>0</v>
      </c>
      <c r="F38" s="149">
        <f t="shared" si="1"/>
        <v>0</v>
      </c>
      <c r="G38" s="118">
        <v>0</v>
      </c>
      <c r="H38" s="119">
        <f t="shared" si="0"/>
        <v>0</v>
      </c>
    </row>
    <row r="39" spans="1:8" ht="15.75" x14ac:dyDescent="0.25">
      <c r="A39" s="213"/>
      <c r="B39" s="40"/>
      <c r="C39" s="40"/>
      <c r="D39" s="42">
        <v>0</v>
      </c>
      <c r="E39" s="45">
        <v>0</v>
      </c>
      <c r="F39" s="149">
        <f t="shared" ref="F39:F42" si="3">D39*E39</f>
        <v>0</v>
      </c>
      <c r="G39" s="118">
        <v>0</v>
      </c>
      <c r="H39" s="119">
        <f t="shared" si="0"/>
        <v>0</v>
      </c>
    </row>
    <row r="40" spans="1:8" ht="15.75" x14ac:dyDescent="0.25">
      <c r="A40" s="213"/>
      <c r="B40" s="40"/>
      <c r="C40" s="40"/>
      <c r="D40" s="42">
        <v>0</v>
      </c>
      <c r="E40" s="45">
        <v>0</v>
      </c>
      <c r="F40" s="149">
        <f t="shared" si="3"/>
        <v>0</v>
      </c>
      <c r="G40" s="118">
        <v>0</v>
      </c>
      <c r="H40" s="119">
        <f t="shared" si="0"/>
        <v>0</v>
      </c>
    </row>
    <row r="41" spans="1:8" ht="15.75" x14ac:dyDescent="0.25">
      <c r="A41" s="213"/>
      <c r="B41" s="40"/>
      <c r="C41" s="40"/>
      <c r="D41" s="42">
        <v>0</v>
      </c>
      <c r="E41" s="45">
        <v>0</v>
      </c>
      <c r="F41" s="149">
        <f t="shared" si="3"/>
        <v>0</v>
      </c>
      <c r="G41" s="118">
        <v>0</v>
      </c>
      <c r="H41" s="119">
        <f t="shared" si="0"/>
        <v>0</v>
      </c>
    </row>
    <row r="42" spans="1:8" ht="15.75" x14ac:dyDescent="0.25">
      <c r="A42" s="213"/>
      <c r="B42" s="40"/>
      <c r="C42" s="40"/>
      <c r="D42" s="42">
        <v>0</v>
      </c>
      <c r="E42" s="45">
        <v>0</v>
      </c>
      <c r="F42" s="149">
        <f t="shared" si="3"/>
        <v>0</v>
      </c>
      <c r="G42" s="118">
        <v>0</v>
      </c>
      <c r="H42" s="119">
        <f t="shared" si="0"/>
        <v>0</v>
      </c>
    </row>
    <row r="43" spans="1:8" ht="15.75" x14ac:dyDescent="0.25">
      <c r="A43" s="213"/>
      <c r="B43" s="40"/>
      <c r="C43" s="40"/>
      <c r="D43" s="42">
        <v>0</v>
      </c>
      <c r="E43" s="45">
        <v>0</v>
      </c>
      <c r="F43" s="149">
        <f t="shared" ref="F43:F46" si="4">D43*E43</f>
        <v>0</v>
      </c>
      <c r="G43" s="118">
        <v>0</v>
      </c>
      <c r="H43" s="119">
        <f t="shared" si="0"/>
        <v>0</v>
      </c>
    </row>
    <row r="44" spans="1:8" ht="15.75" x14ac:dyDescent="0.25">
      <c r="A44" s="213"/>
      <c r="B44" s="40"/>
      <c r="C44" s="40"/>
      <c r="D44" s="42">
        <v>0</v>
      </c>
      <c r="E44" s="45">
        <v>0</v>
      </c>
      <c r="F44" s="149">
        <f t="shared" si="4"/>
        <v>0</v>
      </c>
      <c r="G44" s="118">
        <v>0</v>
      </c>
      <c r="H44" s="119">
        <f t="shared" si="0"/>
        <v>0</v>
      </c>
    </row>
    <row r="45" spans="1:8" ht="15.75" x14ac:dyDescent="0.25">
      <c r="A45" s="213"/>
      <c r="B45" s="40"/>
      <c r="C45" s="40"/>
      <c r="D45" s="42">
        <v>0</v>
      </c>
      <c r="E45" s="45">
        <v>0</v>
      </c>
      <c r="F45" s="149">
        <f t="shared" si="4"/>
        <v>0</v>
      </c>
      <c r="G45" s="118">
        <v>0</v>
      </c>
      <c r="H45" s="119">
        <f t="shared" si="0"/>
        <v>0</v>
      </c>
    </row>
    <row r="46" spans="1:8" ht="15.75" x14ac:dyDescent="0.25">
      <c r="A46" s="213"/>
      <c r="B46" s="40"/>
      <c r="C46" s="40"/>
      <c r="D46" s="42">
        <v>0</v>
      </c>
      <c r="E46" s="45">
        <v>0</v>
      </c>
      <c r="F46" s="149">
        <f t="shared" si="4"/>
        <v>0</v>
      </c>
      <c r="G46" s="118">
        <v>0</v>
      </c>
      <c r="H46" s="119">
        <f t="shared" si="0"/>
        <v>0</v>
      </c>
    </row>
    <row r="47" spans="1:8" ht="15.75" x14ac:dyDescent="0.25">
      <c r="A47" s="146"/>
      <c r="B47" s="40"/>
      <c r="C47" s="40"/>
      <c r="D47" s="42">
        <v>0</v>
      </c>
      <c r="E47" s="45">
        <v>0</v>
      </c>
      <c r="F47" s="149">
        <f t="shared" si="1"/>
        <v>0</v>
      </c>
      <c r="G47" s="118">
        <v>0</v>
      </c>
      <c r="H47" s="119">
        <f t="shared" si="0"/>
        <v>0</v>
      </c>
    </row>
    <row r="48" spans="1:8" ht="15.75" x14ac:dyDescent="0.25">
      <c r="A48" s="146"/>
      <c r="B48" s="40"/>
      <c r="C48" s="40"/>
      <c r="D48" s="42">
        <v>0</v>
      </c>
      <c r="E48" s="45">
        <v>0</v>
      </c>
      <c r="F48" s="149">
        <f t="shared" si="1"/>
        <v>0</v>
      </c>
      <c r="G48" s="118">
        <v>0</v>
      </c>
      <c r="H48" s="119">
        <f t="shared" si="0"/>
        <v>0</v>
      </c>
    </row>
    <row r="49" spans="1:8" ht="15.75" x14ac:dyDescent="0.25">
      <c r="A49" s="146"/>
      <c r="B49" s="40"/>
      <c r="C49" s="40"/>
      <c r="D49" s="42">
        <v>0</v>
      </c>
      <c r="E49" s="45">
        <v>0</v>
      </c>
      <c r="F49" s="149">
        <f t="shared" si="1"/>
        <v>0</v>
      </c>
      <c r="G49" s="118">
        <v>0</v>
      </c>
      <c r="H49" s="119">
        <f t="shared" si="0"/>
        <v>0</v>
      </c>
    </row>
    <row r="50" spans="1:8" ht="15.75" x14ac:dyDescent="0.25">
      <c r="A50" s="146"/>
      <c r="B50" s="40"/>
      <c r="C50" s="40"/>
      <c r="D50" s="42">
        <v>0</v>
      </c>
      <c r="E50" s="45">
        <v>0</v>
      </c>
      <c r="F50" s="149">
        <f t="shared" si="1"/>
        <v>0</v>
      </c>
      <c r="G50" s="118">
        <v>0</v>
      </c>
      <c r="H50" s="119">
        <f t="shared" si="0"/>
        <v>0</v>
      </c>
    </row>
    <row r="51" spans="1:8" ht="20.100000000000001" customHeight="1" x14ac:dyDescent="0.25">
      <c r="A51" s="380" t="s">
        <v>9</v>
      </c>
      <c r="B51" s="390"/>
      <c r="C51" s="390"/>
      <c r="D51" s="390"/>
      <c r="E51" s="381"/>
      <c r="F51" s="83">
        <f>SUM(F10:F50)</f>
        <v>0</v>
      </c>
      <c r="G51" s="83">
        <f>SUM(G10:G50)</f>
        <v>0</v>
      </c>
      <c r="H51" s="83">
        <f t="shared" ref="H51" si="5">SUM(H10:H50)</f>
        <v>0</v>
      </c>
    </row>
    <row r="52" spans="1:8" ht="40.5" customHeight="1" x14ac:dyDescent="0.2">
      <c r="A52" s="389" t="s">
        <v>89</v>
      </c>
      <c r="B52" s="389"/>
      <c r="C52" s="389"/>
      <c r="D52" s="389"/>
      <c r="E52" s="389"/>
      <c r="F52" s="389"/>
    </row>
    <row r="53" spans="1:8" ht="20.100000000000001" customHeight="1" x14ac:dyDescent="0.25">
      <c r="A53" s="387" t="s">
        <v>42</v>
      </c>
      <c r="B53" s="388"/>
      <c r="C53" s="330"/>
      <c r="D53" s="330"/>
      <c r="E53" s="330"/>
      <c r="F53" s="330"/>
    </row>
    <row r="54" spans="1:8" ht="20.100000000000001" customHeight="1" x14ac:dyDescent="0.25">
      <c r="A54" s="132"/>
      <c r="B54" s="147"/>
      <c r="C54" s="147"/>
      <c r="D54" s="147"/>
      <c r="E54" s="147"/>
      <c r="F54" s="147"/>
    </row>
    <row r="55" spans="1:8" ht="20.100000000000001" customHeight="1" x14ac:dyDescent="0.25">
      <c r="A55" s="132"/>
      <c r="B55" s="147"/>
      <c r="C55" s="147"/>
      <c r="D55" s="147"/>
      <c r="E55" s="147"/>
      <c r="F55" s="147"/>
    </row>
    <row r="56" spans="1:8" ht="20.100000000000001" customHeight="1" x14ac:dyDescent="0.2">
      <c r="B56" s="148"/>
      <c r="C56" s="148"/>
      <c r="D56" s="148"/>
      <c r="E56" s="148"/>
      <c r="F56" s="148"/>
    </row>
  </sheetData>
  <sheetProtection selectLockedCells="1"/>
  <customSheetViews>
    <customSheetView guid="{7DA73DFE-B44D-41DA-90F3-8A3CD23B8E26}" topLeftCell="A7">
      <selection activeCell="G28" sqref="G28"/>
      <pageMargins left="0.7" right="0.7" top="0.75" bottom="0.75" header="0.3" footer="0.3"/>
    </customSheetView>
  </customSheetViews>
  <mergeCells count="10">
    <mergeCell ref="A1:F1"/>
    <mergeCell ref="A2:F2"/>
    <mergeCell ref="A53:F53"/>
    <mergeCell ref="A52:F52"/>
    <mergeCell ref="A51:E51"/>
    <mergeCell ref="B4:F4"/>
    <mergeCell ref="B5:F5"/>
    <mergeCell ref="B6:F6"/>
    <mergeCell ref="B7:F7"/>
    <mergeCell ref="B8:F8"/>
  </mergeCells>
  <pageMargins left="0.45" right="0.45" top="0.5" bottom="0.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74"/>
  <sheetViews>
    <sheetView topLeftCell="A2" workbookViewId="0">
      <selection activeCell="G2" sqref="G1:H1048576"/>
    </sheetView>
  </sheetViews>
  <sheetFormatPr defaultColWidth="8.7109375" defaultRowHeight="12.75" x14ac:dyDescent="0.2"/>
  <cols>
    <col min="1" max="1" width="41.28515625" style="106" customWidth="1"/>
    <col min="2" max="2" width="37" style="106" customWidth="1"/>
    <col min="3" max="3" width="17.7109375" style="106" customWidth="1"/>
    <col min="4" max="4" width="11.42578125" style="106" customWidth="1"/>
    <col min="5" max="5" width="15.42578125" style="106" customWidth="1"/>
    <col min="6" max="6" width="12.42578125" style="106" customWidth="1"/>
    <col min="7" max="7" width="12.42578125" style="125" hidden="1" customWidth="1"/>
    <col min="8" max="8" width="12.5703125" style="125" hidden="1" customWidth="1"/>
    <col min="9" max="16384" width="8.7109375" style="106"/>
  </cols>
  <sheetData>
    <row r="1" spans="1:8" ht="20.100000000000001" customHeight="1" x14ac:dyDescent="0.25">
      <c r="A1" s="374" t="str">
        <f>'Contracts '!$A$1</f>
        <v>Agency Name:</v>
      </c>
      <c r="B1" s="374"/>
      <c r="C1" s="375"/>
      <c r="D1" s="375"/>
      <c r="E1" s="375"/>
      <c r="F1" s="375"/>
      <c r="G1" s="115"/>
      <c r="H1" s="115"/>
    </row>
    <row r="2" spans="1:8" ht="36" customHeight="1" x14ac:dyDescent="0.25">
      <c r="A2" s="376" t="s">
        <v>124</v>
      </c>
      <c r="B2" s="377"/>
      <c r="C2" s="377"/>
      <c r="D2" s="377"/>
      <c r="E2" s="377"/>
      <c r="F2" s="377"/>
      <c r="G2" s="115"/>
      <c r="H2" s="115"/>
    </row>
    <row r="3" spans="1:8" ht="46.5" customHeight="1" x14ac:dyDescent="0.25">
      <c r="A3" s="150" t="s">
        <v>90</v>
      </c>
      <c r="B3" s="151" t="s">
        <v>26</v>
      </c>
      <c r="C3" s="151" t="s">
        <v>27</v>
      </c>
      <c r="D3" s="152" t="s">
        <v>35</v>
      </c>
      <c r="E3" s="152" t="s">
        <v>32</v>
      </c>
      <c r="F3" s="152" t="s">
        <v>44</v>
      </c>
      <c r="G3" s="92" t="s">
        <v>50</v>
      </c>
      <c r="H3" s="92" t="s">
        <v>51</v>
      </c>
    </row>
    <row r="4" spans="1:8" ht="78.75" x14ac:dyDescent="0.2">
      <c r="A4" s="273" t="s">
        <v>166</v>
      </c>
      <c r="B4" s="273" t="s">
        <v>172</v>
      </c>
      <c r="C4" s="273" t="s">
        <v>36</v>
      </c>
      <c r="D4" s="270">
        <v>12</v>
      </c>
      <c r="E4" s="271">
        <v>4</v>
      </c>
      <c r="F4" s="272">
        <f>(D4*E4)</f>
        <v>48</v>
      </c>
      <c r="G4" s="232"/>
      <c r="H4" s="232"/>
    </row>
    <row r="5" spans="1:8" ht="15.75" x14ac:dyDescent="0.25">
      <c r="A5" s="40"/>
      <c r="B5" s="40"/>
      <c r="C5" s="40"/>
      <c r="D5" s="44"/>
      <c r="E5" s="45"/>
      <c r="F5" s="153">
        <f>(D5*E5)</f>
        <v>0</v>
      </c>
      <c r="G5" s="118">
        <v>0</v>
      </c>
      <c r="H5" s="119">
        <f t="shared" ref="H5:H21" si="0">F5-G5</f>
        <v>0</v>
      </c>
    </row>
    <row r="6" spans="1:8" ht="15.75" x14ac:dyDescent="0.25">
      <c r="A6" s="40"/>
      <c r="B6" s="40"/>
      <c r="C6" s="40"/>
      <c r="D6" s="44"/>
      <c r="E6" s="45"/>
      <c r="F6" s="153">
        <f t="shared" ref="F6:F68" si="1">(D6*E6)</f>
        <v>0</v>
      </c>
      <c r="G6" s="118">
        <v>0</v>
      </c>
      <c r="H6" s="119">
        <f t="shared" si="0"/>
        <v>0</v>
      </c>
    </row>
    <row r="7" spans="1:8" ht="15.75" x14ac:dyDescent="0.25">
      <c r="A7" s="40"/>
      <c r="B7" s="40"/>
      <c r="C7" s="40"/>
      <c r="D7" s="44"/>
      <c r="E7" s="45"/>
      <c r="F7" s="153">
        <f t="shared" si="1"/>
        <v>0</v>
      </c>
      <c r="G7" s="118">
        <v>0</v>
      </c>
      <c r="H7" s="119">
        <f t="shared" si="0"/>
        <v>0</v>
      </c>
    </row>
    <row r="8" spans="1:8" ht="15.75" x14ac:dyDescent="0.25">
      <c r="A8" s="40"/>
      <c r="B8" s="75"/>
      <c r="C8" s="40"/>
      <c r="D8" s="44"/>
      <c r="E8" s="45"/>
      <c r="F8" s="153">
        <f t="shared" si="1"/>
        <v>0</v>
      </c>
      <c r="G8" s="118">
        <v>0</v>
      </c>
      <c r="H8" s="119">
        <f t="shared" si="0"/>
        <v>0</v>
      </c>
    </row>
    <row r="9" spans="1:8" ht="15.75" x14ac:dyDescent="0.25">
      <c r="A9" s="40"/>
      <c r="B9" s="75"/>
      <c r="C9" s="40"/>
      <c r="D9" s="44"/>
      <c r="E9" s="45"/>
      <c r="F9" s="153">
        <f t="shared" si="1"/>
        <v>0</v>
      </c>
      <c r="G9" s="118">
        <v>0</v>
      </c>
      <c r="H9" s="119">
        <f t="shared" si="0"/>
        <v>0</v>
      </c>
    </row>
    <row r="10" spans="1:8" ht="15.75" x14ac:dyDescent="0.25">
      <c r="A10" s="40"/>
      <c r="B10" s="40"/>
      <c r="C10" s="40"/>
      <c r="D10" s="44"/>
      <c r="E10" s="45"/>
      <c r="F10" s="153">
        <f t="shared" si="1"/>
        <v>0</v>
      </c>
      <c r="G10" s="118">
        <v>0</v>
      </c>
      <c r="H10" s="119">
        <f t="shared" si="0"/>
        <v>0</v>
      </c>
    </row>
    <row r="11" spans="1:8" ht="15.75" x14ac:dyDescent="0.25">
      <c r="A11" s="40"/>
      <c r="B11" s="40"/>
      <c r="C11" s="40"/>
      <c r="D11" s="44"/>
      <c r="E11" s="45"/>
      <c r="F11" s="153">
        <f t="shared" si="1"/>
        <v>0</v>
      </c>
      <c r="G11" s="118">
        <v>0</v>
      </c>
      <c r="H11" s="119">
        <f t="shared" si="0"/>
        <v>0</v>
      </c>
    </row>
    <row r="12" spans="1:8" ht="15.75" x14ac:dyDescent="0.25">
      <c r="A12" s="40"/>
      <c r="B12" s="75"/>
      <c r="C12" s="40"/>
      <c r="D12" s="44"/>
      <c r="E12" s="45"/>
      <c r="F12" s="153">
        <f t="shared" si="1"/>
        <v>0</v>
      </c>
      <c r="G12" s="118">
        <v>0</v>
      </c>
      <c r="H12" s="119">
        <f t="shared" si="0"/>
        <v>0</v>
      </c>
    </row>
    <row r="13" spans="1:8" ht="15.75" x14ac:dyDescent="0.25">
      <c r="A13" s="40"/>
      <c r="B13" s="40"/>
      <c r="C13" s="40"/>
      <c r="D13" s="44"/>
      <c r="E13" s="45"/>
      <c r="F13" s="153">
        <f t="shared" si="1"/>
        <v>0</v>
      </c>
      <c r="G13" s="118">
        <v>0</v>
      </c>
      <c r="H13" s="119">
        <f t="shared" si="0"/>
        <v>0</v>
      </c>
    </row>
    <row r="14" spans="1:8" ht="15.75" x14ac:dyDescent="0.25">
      <c r="A14" s="40"/>
      <c r="B14" s="40"/>
      <c r="C14" s="40"/>
      <c r="D14" s="44"/>
      <c r="E14" s="45"/>
      <c r="F14" s="153">
        <f t="shared" si="1"/>
        <v>0</v>
      </c>
      <c r="G14" s="118">
        <v>0</v>
      </c>
      <c r="H14" s="119">
        <f t="shared" si="0"/>
        <v>0</v>
      </c>
    </row>
    <row r="15" spans="1:8" ht="15.75" x14ac:dyDescent="0.25">
      <c r="A15" s="40"/>
      <c r="B15" s="75"/>
      <c r="C15" s="40"/>
      <c r="D15" s="44"/>
      <c r="E15" s="50"/>
      <c r="F15" s="153">
        <f t="shared" si="1"/>
        <v>0</v>
      </c>
      <c r="G15" s="118">
        <v>0</v>
      </c>
      <c r="H15" s="119">
        <f t="shared" si="0"/>
        <v>0</v>
      </c>
    </row>
    <row r="16" spans="1:8" ht="15.75" x14ac:dyDescent="0.25">
      <c r="A16" s="40"/>
      <c r="B16" s="40"/>
      <c r="C16" s="40"/>
      <c r="D16" s="44"/>
      <c r="E16" s="50"/>
      <c r="F16" s="153">
        <f t="shared" si="1"/>
        <v>0</v>
      </c>
      <c r="G16" s="118">
        <v>0</v>
      </c>
      <c r="H16" s="119">
        <f t="shared" si="0"/>
        <v>0</v>
      </c>
    </row>
    <row r="17" spans="1:8" ht="15.75" x14ac:dyDescent="0.25">
      <c r="A17" s="40"/>
      <c r="B17" s="40"/>
      <c r="C17" s="40"/>
      <c r="D17" s="44"/>
      <c r="E17" s="45"/>
      <c r="F17" s="153">
        <f t="shared" si="1"/>
        <v>0</v>
      </c>
      <c r="G17" s="118">
        <v>0</v>
      </c>
      <c r="H17" s="119">
        <f t="shared" si="0"/>
        <v>0</v>
      </c>
    </row>
    <row r="18" spans="1:8" ht="15.75" x14ac:dyDescent="0.25">
      <c r="A18" s="40"/>
      <c r="B18" s="40"/>
      <c r="C18" s="40"/>
      <c r="D18" s="44"/>
      <c r="E18" s="45"/>
      <c r="F18" s="153">
        <f t="shared" si="1"/>
        <v>0</v>
      </c>
      <c r="G18" s="118">
        <v>0</v>
      </c>
      <c r="H18" s="119">
        <f t="shared" si="0"/>
        <v>0</v>
      </c>
    </row>
    <row r="19" spans="1:8" ht="15.75" x14ac:dyDescent="0.25">
      <c r="A19" s="40"/>
      <c r="B19" s="75"/>
      <c r="C19" s="40"/>
      <c r="D19" s="44"/>
      <c r="E19" s="45"/>
      <c r="F19" s="153">
        <f t="shared" si="1"/>
        <v>0</v>
      </c>
      <c r="G19" s="118">
        <v>0</v>
      </c>
      <c r="H19" s="119">
        <f t="shared" si="0"/>
        <v>0</v>
      </c>
    </row>
    <row r="20" spans="1:8" ht="15.75" x14ac:dyDescent="0.25">
      <c r="A20" s="40"/>
      <c r="B20" s="40"/>
      <c r="C20" s="40"/>
      <c r="D20" s="44"/>
      <c r="E20" s="45"/>
      <c r="F20" s="153">
        <f t="shared" si="1"/>
        <v>0</v>
      </c>
      <c r="G20" s="118">
        <v>0</v>
      </c>
      <c r="H20" s="119">
        <f t="shared" si="0"/>
        <v>0</v>
      </c>
    </row>
    <row r="21" spans="1:8" ht="15.75" x14ac:dyDescent="0.25">
      <c r="A21" s="40"/>
      <c r="B21" s="40"/>
      <c r="C21" s="40"/>
      <c r="D21" s="44"/>
      <c r="E21" s="45"/>
      <c r="F21" s="153">
        <f t="shared" si="1"/>
        <v>0</v>
      </c>
      <c r="G21" s="118">
        <v>0</v>
      </c>
      <c r="H21" s="119">
        <f t="shared" si="0"/>
        <v>0</v>
      </c>
    </row>
    <row r="22" spans="1:8" ht="15.75" x14ac:dyDescent="0.25">
      <c r="A22" s="40"/>
      <c r="B22" s="40"/>
      <c r="C22" s="40"/>
      <c r="D22" s="44"/>
      <c r="E22" s="45"/>
      <c r="F22" s="153">
        <f t="shared" si="1"/>
        <v>0</v>
      </c>
      <c r="G22" s="118">
        <v>0</v>
      </c>
      <c r="H22" s="119">
        <f t="shared" ref="H22:H35" si="2">F22-G22</f>
        <v>0</v>
      </c>
    </row>
    <row r="23" spans="1:8" ht="15.75" x14ac:dyDescent="0.25">
      <c r="A23" s="40"/>
      <c r="B23" s="40"/>
      <c r="C23" s="40"/>
      <c r="D23" s="44"/>
      <c r="E23" s="45"/>
      <c r="F23" s="153">
        <f t="shared" si="1"/>
        <v>0</v>
      </c>
      <c r="G23" s="118">
        <v>0</v>
      </c>
      <c r="H23" s="119">
        <f t="shared" si="2"/>
        <v>0</v>
      </c>
    </row>
    <row r="24" spans="1:8" ht="15.75" x14ac:dyDescent="0.25">
      <c r="A24" s="40"/>
      <c r="B24" s="75"/>
      <c r="C24" s="40"/>
      <c r="D24" s="44"/>
      <c r="E24" s="45"/>
      <c r="F24" s="153">
        <f t="shared" si="1"/>
        <v>0</v>
      </c>
      <c r="G24" s="118">
        <v>0</v>
      </c>
      <c r="H24" s="119">
        <f t="shared" si="2"/>
        <v>0</v>
      </c>
    </row>
    <row r="25" spans="1:8" ht="15.75" x14ac:dyDescent="0.25">
      <c r="A25" s="40"/>
      <c r="B25" s="75"/>
      <c r="C25" s="40"/>
      <c r="D25" s="44"/>
      <c r="E25" s="45"/>
      <c r="F25" s="153">
        <f t="shared" si="1"/>
        <v>0</v>
      </c>
      <c r="G25" s="118">
        <v>0</v>
      </c>
      <c r="H25" s="119">
        <f t="shared" si="2"/>
        <v>0</v>
      </c>
    </row>
    <row r="26" spans="1:8" ht="15.75" x14ac:dyDescent="0.25">
      <c r="A26" s="40"/>
      <c r="B26" s="40"/>
      <c r="C26" s="40"/>
      <c r="D26" s="44"/>
      <c r="E26" s="45"/>
      <c r="F26" s="153">
        <f t="shared" si="1"/>
        <v>0</v>
      </c>
      <c r="G26" s="118">
        <v>0</v>
      </c>
      <c r="H26" s="119">
        <f t="shared" si="2"/>
        <v>0</v>
      </c>
    </row>
    <row r="27" spans="1:8" ht="15.75" x14ac:dyDescent="0.25">
      <c r="A27" s="40"/>
      <c r="B27" s="40"/>
      <c r="C27" s="40"/>
      <c r="D27" s="44"/>
      <c r="E27" s="45"/>
      <c r="F27" s="153">
        <f t="shared" si="1"/>
        <v>0</v>
      </c>
      <c r="G27" s="118">
        <v>0</v>
      </c>
      <c r="H27" s="119">
        <f t="shared" si="2"/>
        <v>0</v>
      </c>
    </row>
    <row r="28" spans="1:8" ht="15.75" x14ac:dyDescent="0.25">
      <c r="A28" s="40"/>
      <c r="B28" s="75"/>
      <c r="C28" s="40"/>
      <c r="D28" s="44"/>
      <c r="E28" s="45"/>
      <c r="F28" s="153">
        <f t="shared" si="1"/>
        <v>0</v>
      </c>
      <c r="G28" s="118">
        <v>0</v>
      </c>
      <c r="H28" s="119">
        <f t="shared" si="2"/>
        <v>0</v>
      </c>
    </row>
    <row r="29" spans="1:8" ht="15.75" x14ac:dyDescent="0.25">
      <c r="A29" s="40"/>
      <c r="B29" s="40"/>
      <c r="C29" s="40"/>
      <c r="D29" s="44"/>
      <c r="E29" s="45"/>
      <c r="F29" s="153">
        <f t="shared" si="1"/>
        <v>0</v>
      </c>
      <c r="G29" s="118">
        <v>0</v>
      </c>
      <c r="H29" s="119">
        <f t="shared" si="2"/>
        <v>0</v>
      </c>
    </row>
    <row r="30" spans="1:8" ht="15.75" x14ac:dyDescent="0.25">
      <c r="A30" s="40"/>
      <c r="B30" s="40"/>
      <c r="C30" s="40"/>
      <c r="D30" s="44"/>
      <c r="E30" s="45"/>
      <c r="F30" s="153">
        <f t="shared" si="1"/>
        <v>0</v>
      </c>
      <c r="G30" s="118">
        <v>0</v>
      </c>
      <c r="H30" s="119">
        <f t="shared" si="2"/>
        <v>0</v>
      </c>
    </row>
    <row r="31" spans="1:8" ht="15.75" x14ac:dyDescent="0.25">
      <c r="A31" s="40"/>
      <c r="B31" s="75"/>
      <c r="C31" s="40"/>
      <c r="D31" s="44"/>
      <c r="E31" s="50"/>
      <c r="F31" s="153">
        <f t="shared" si="1"/>
        <v>0</v>
      </c>
      <c r="G31" s="118">
        <v>0</v>
      </c>
      <c r="H31" s="119">
        <f t="shared" si="2"/>
        <v>0</v>
      </c>
    </row>
    <row r="32" spans="1:8" ht="15.75" x14ac:dyDescent="0.25">
      <c r="A32" s="40"/>
      <c r="B32" s="40"/>
      <c r="C32" s="40"/>
      <c r="D32" s="44"/>
      <c r="E32" s="50"/>
      <c r="F32" s="153">
        <f t="shared" si="1"/>
        <v>0</v>
      </c>
      <c r="G32" s="118">
        <v>0</v>
      </c>
      <c r="H32" s="119">
        <f t="shared" si="2"/>
        <v>0</v>
      </c>
    </row>
    <row r="33" spans="1:8" ht="15.75" x14ac:dyDescent="0.25">
      <c r="A33" s="40"/>
      <c r="B33" s="40"/>
      <c r="C33" s="40"/>
      <c r="D33" s="44"/>
      <c r="E33" s="45"/>
      <c r="F33" s="153">
        <f t="shared" si="1"/>
        <v>0</v>
      </c>
      <c r="G33" s="118">
        <v>0</v>
      </c>
      <c r="H33" s="119">
        <f t="shared" si="2"/>
        <v>0</v>
      </c>
    </row>
    <row r="34" spans="1:8" ht="15.75" x14ac:dyDescent="0.25">
      <c r="A34" s="40"/>
      <c r="B34" s="40"/>
      <c r="C34" s="40"/>
      <c r="D34" s="44"/>
      <c r="E34" s="45"/>
      <c r="F34" s="153">
        <f t="shared" si="1"/>
        <v>0</v>
      </c>
      <c r="G34" s="118">
        <v>0</v>
      </c>
      <c r="H34" s="119">
        <f t="shared" si="2"/>
        <v>0</v>
      </c>
    </row>
    <row r="35" spans="1:8" ht="15.75" x14ac:dyDescent="0.25">
      <c r="A35" s="40"/>
      <c r="B35" s="75"/>
      <c r="C35" s="40"/>
      <c r="D35" s="44"/>
      <c r="E35" s="45"/>
      <c r="F35" s="153">
        <f t="shared" si="1"/>
        <v>0</v>
      </c>
      <c r="G35" s="118">
        <v>0</v>
      </c>
      <c r="H35" s="119">
        <f t="shared" si="2"/>
        <v>0</v>
      </c>
    </row>
    <row r="36" spans="1:8" ht="15.75" x14ac:dyDescent="0.25">
      <c r="A36" s="40"/>
      <c r="B36" s="40"/>
      <c r="C36" s="40"/>
      <c r="D36" s="44"/>
      <c r="E36" s="45"/>
      <c r="F36" s="153">
        <f t="shared" si="1"/>
        <v>0</v>
      </c>
      <c r="G36" s="118">
        <v>0</v>
      </c>
      <c r="H36" s="119">
        <f t="shared" ref="H36:H46" si="3">F36-G36</f>
        <v>0</v>
      </c>
    </row>
    <row r="37" spans="1:8" ht="15.75" x14ac:dyDescent="0.25">
      <c r="A37" s="40"/>
      <c r="B37" s="40"/>
      <c r="C37" s="40"/>
      <c r="D37" s="44"/>
      <c r="E37" s="45"/>
      <c r="F37" s="153">
        <f t="shared" si="1"/>
        <v>0</v>
      </c>
      <c r="G37" s="118">
        <v>0</v>
      </c>
      <c r="H37" s="119">
        <f t="shared" si="3"/>
        <v>0</v>
      </c>
    </row>
    <row r="38" spans="1:8" ht="15.75" x14ac:dyDescent="0.25">
      <c r="A38" s="40"/>
      <c r="B38" s="75"/>
      <c r="C38" s="40"/>
      <c r="D38" s="44"/>
      <c r="E38" s="45"/>
      <c r="F38" s="153">
        <f t="shared" si="1"/>
        <v>0</v>
      </c>
      <c r="G38" s="118">
        <v>0</v>
      </c>
      <c r="H38" s="119">
        <f t="shared" si="3"/>
        <v>0</v>
      </c>
    </row>
    <row r="39" spans="1:8" ht="15.75" x14ac:dyDescent="0.25">
      <c r="A39" s="40"/>
      <c r="B39" s="75"/>
      <c r="C39" s="40"/>
      <c r="D39" s="44"/>
      <c r="E39" s="45"/>
      <c r="F39" s="153">
        <f t="shared" si="1"/>
        <v>0</v>
      </c>
      <c r="G39" s="118">
        <v>0</v>
      </c>
      <c r="H39" s="119">
        <f t="shared" si="3"/>
        <v>0</v>
      </c>
    </row>
    <row r="40" spans="1:8" ht="15.75" x14ac:dyDescent="0.25">
      <c r="A40" s="40"/>
      <c r="B40" s="40"/>
      <c r="C40" s="40"/>
      <c r="D40" s="44"/>
      <c r="E40" s="45"/>
      <c r="F40" s="153">
        <f t="shared" si="1"/>
        <v>0</v>
      </c>
      <c r="G40" s="118">
        <v>0</v>
      </c>
      <c r="H40" s="119">
        <f t="shared" si="3"/>
        <v>0</v>
      </c>
    </row>
    <row r="41" spans="1:8" ht="15.75" x14ac:dyDescent="0.25">
      <c r="A41" s="40"/>
      <c r="B41" s="40"/>
      <c r="C41" s="40"/>
      <c r="D41" s="44"/>
      <c r="E41" s="45"/>
      <c r="F41" s="153">
        <f t="shared" si="1"/>
        <v>0</v>
      </c>
      <c r="G41" s="118">
        <v>0</v>
      </c>
      <c r="H41" s="119">
        <f t="shared" si="3"/>
        <v>0</v>
      </c>
    </row>
    <row r="42" spans="1:8" ht="15.75" x14ac:dyDescent="0.25">
      <c r="A42" s="40"/>
      <c r="B42" s="75"/>
      <c r="C42" s="40"/>
      <c r="D42" s="44"/>
      <c r="E42" s="45"/>
      <c r="F42" s="153">
        <f t="shared" si="1"/>
        <v>0</v>
      </c>
      <c r="G42" s="118">
        <v>0</v>
      </c>
      <c r="H42" s="119">
        <f t="shared" si="3"/>
        <v>0</v>
      </c>
    </row>
    <row r="43" spans="1:8" ht="15.75" x14ac:dyDescent="0.25">
      <c r="A43" s="40"/>
      <c r="B43" s="40"/>
      <c r="C43" s="40"/>
      <c r="D43" s="44"/>
      <c r="E43" s="45"/>
      <c r="F43" s="153">
        <f t="shared" si="1"/>
        <v>0</v>
      </c>
      <c r="G43" s="118">
        <v>0</v>
      </c>
      <c r="H43" s="119">
        <f t="shared" si="3"/>
        <v>0</v>
      </c>
    </row>
    <row r="44" spans="1:8" ht="15.75" x14ac:dyDescent="0.25">
      <c r="A44" s="40"/>
      <c r="B44" s="40"/>
      <c r="C44" s="40"/>
      <c r="D44" s="44"/>
      <c r="E44" s="45"/>
      <c r="F44" s="153">
        <f t="shared" si="1"/>
        <v>0</v>
      </c>
      <c r="G44" s="118">
        <v>0</v>
      </c>
      <c r="H44" s="119">
        <f t="shared" si="3"/>
        <v>0</v>
      </c>
    </row>
    <row r="45" spans="1:8" ht="15.75" x14ac:dyDescent="0.25">
      <c r="A45" s="40"/>
      <c r="B45" s="75"/>
      <c r="C45" s="40"/>
      <c r="D45" s="44"/>
      <c r="E45" s="50"/>
      <c r="F45" s="153">
        <f t="shared" si="1"/>
        <v>0</v>
      </c>
      <c r="G45" s="118">
        <v>0</v>
      </c>
      <c r="H45" s="119">
        <f t="shared" si="3"/>
        <v>0</v>
      </c>
    </row>
    <row r="46" spans="1:8" ht="15.75" x14ac:dyDescent="0.25">
      <c r="A46" s="40"/>
      <c r="B46" s="40"/>
      <c r="C46" s="40"/>
      <c r="D46" s="44"/>
      <c r="E46" s="50"/>
      <c r="F46" s="153">
        <f t="shared" si="1"/>
        <v>0</v>
      </c>
      <c r="G46" s="118">
        <v>0</v>
      </c>
      <c r="H46" s="119">
        <f t="shared" si="3"/>
        <v>0</v>
      </c>
    </row>
    <row r="47" spans="1:8" ht="15.75" x14ac:dyDescent="0.25">
      <c r="A47" s="40"/>
      <c r="B47" s="40"/>
      <c r="C47" s="40"/>
      <c r="D47" s="44"/>
      <c r="E47" s="45"/>
      <c r="F47" s="153">
        <f t="shared" si="1"/>
        <v>0</v>
      </c>
      <c r="G47" s="118">
        <v>0</v>
      </c>
      <c r="H47" s="119">
        <f t="shared" ref="H47:H68" si="4">F47-G47</f>
        <v>0</v>
      </c>
    </row>
    <row r="48" spans="1:8" ht="15.75" x14ac:dyDescent="0.25">
      <c r="A48" s="40"/>
      <c r="B48" s="40"/>
      <c r="C48" s="40"/>
      <c r="D48" s="44"/>
      <c r="E48" s="45"/>
      <c r="F48" s="153">
        <f t="shared" si="1"/>
        <v>0</v>
      </c>
      <c r="G48" s="118">
        <v>0</v>
      </c>
      <c r="H48" s="119">
        <f t="shared" si="4"/>
        <v>0</v>
      </c>
    </row>
    <row r="49" spans="1:8" ht="15.75" x14ac:dyDescent="0.25">
      <c r="A49" s="40"/>
      <c r="B49" s="75"/>
      <c r="C49" s="40"/>
      <c r="D49" s="44"/>
      <c r="E49" s="45"/>
      <c r="F49" s="153">
        <f t="shared" si="1"/>
        <v>0</v>
      </c>
      <c r="G49" s="118">
        <v>0</v>
      </c>
      <c r="H49" s="119">
        <f t="shared" si="4"/>
        <v>0</v>
      </c>
    </row>
    <row r="50" spans="1:8" ht="15.75" x14ac:dyDescent="0.25">
      <c r="A50" s="40"/>
      <c r="B50" s="75"/>
      <c r="C50" s="40"/>
      <c r="D50" s="44"/>
      <c r="E50" s="45"/>
      <c r="F50" s="153">
        <f t="shared" si="1"/>
        <v>0</v>
      </c>
      <c r="G50" s="118">
        <v>0</v>
      </c>
      <c r="H50" s="119">
        <f t="shared" si="4"/>
        <v>0</v>
      </c>
    </row>
    <row r="51" spans="1:8" ht="15.75" x14ac:dyDescent="0.25">
      <c r="A51" s="40"/>
      <c r="B51" s="40"/>
      <c r="C51" s="40"/>
      <c r="D51" s="44"/>
      <c r="E51" s="45"/>
      <c r="F51" s="153">
        <f t="shared" si="1"/>
        <v>0</v>
      </c>
      <c r="G51" s="118">
        <v>0</v>
      </c>
      <c r="H51" s="119">
        <f t="shared" si="4"/>
        <v>0</v>
      </c>
    </row>
    <row r="52" spans="1:8" ht="15.75" x14ac:dyDescent="0.25">
      <c r="A52" s="40"/>
      <c r="B52" s="40"/>
      <c r="C52" s="40"/>
      <c r="D52" s="44"/>
      <c r="E52" s="45"/>
      <c r="F52" s="153">
        <f t="shared" si="1"/>
        <v>0</v>
      </c>
      <c r="G52" s="118">
        <v>0</v>
      </c>
      <c r="H52" s="119">
        <f t="shared" si="4"/>
        <v>0</v>
      </c>
    </row>
    <row r="53" spans="1:8" ht="15.75" x14ac:dyDescent="0.25">
      <c r="A53" s="40"/>
      <c r="B53" s="75"/>
      <c r="C53" s="40"/>
      <c r="D53" s="44"/>
      <c r="E53" s="45"/>
      <c r="F53" s="153">
        <f t="shared" si="1"/>
        <v>0</v>
      </c>
      <c r="G53" s="118">
        <v>0</v>
      </c>
      <c r="H53" s="119">
        <f t="shared" si="4"/>
        <v>0</v>
      </c>
    </row>
    <row r="54" spans="1:8" ht="15.75" x14ac:dyDescent="0.25">
      <c r="A54" s="40"/>
      <c r="B54" s="40"/>
      <c r="C54" s="40"/>
      <c r="D54" s="44"/>
      <c r="E54" s="45"/>
      <c r="F54" s="153">
        <f t="shared" si="1"/>
        <v>0</v>
      </c>
      <c r="G54" s="118">
        <v>0</v>
      </c>
      <c r="H54" s="119">
        <f t="shared" si="4"/>
        <v>0</v>
      </c>
    </row>
    <row r="55" spans="1:8" ht="15.75" x14ac:dyDescent="0.25">
      <c r="A55" s="40"/>
      <c r="B55" s="40"/>
      <c r="C55" s="40"/>
      <c r="D55" s="44"/>
      <c r="E55" s="45"/>
      <c r="F55" s="153">
        <f t="shared" si="1"/>
        <v>0</v>
      </c>
      <c r="G55" s="118">
        <v>0</v>
      </c>
      <c r="H55" s="119">
        <f t="shared" si="4"/>
        <v>0</v>
      </c>
    </row>
    <row r="56" spans="1:8" ht="15.75" x14ac:dyDescent="0.25">
      <c r="A56" s="40"/>
      <c r="B56" s="75"/>
      <c r="C56" s="40"/>
      <c r="D56" s="44"/>
      <c r="E56" s="50"/>
      <c r="F56" s="153">
        <f t="shared" si="1"/>
        <v>0</v>
      </c>
      <c r="G56" s="118">
        <v>0</v>
      </c>
      <c r="H56" s="119">
        <f t="shared" si="4"/>
        <v>0</v>
      </c>
    </row>
    <row r="57" spans="1:8" ht="15.75" x14ac:dyDescent="0.25">
      <c r="A57" s="40"/>
      <c r="B57" s="40"/>
      <c r="C57" s="40"/>
      <c r="D57" s="44"/>
      <c r="E57" s="50"/>
      <c r="F57" s="153">
        <f t="shared" si="1"/>
        <v>0</v>
      </c>
      <c r="G57" s="118">
        <v>0</v>
      </c>
      <c r="H57" s="119">
        <f t="shared" si="4"/>
        <v>0</v>
      </c>
    </row>
    <row r="58" spans="1:8" ht="15.75" hidden="1" x14ac:dyDescent="0.25">
      <c r="A58" s="40"/>
      <c r="B58" s="40"/>
      <c r="C58" s="40"/>
      <c r="D58" s="44"/>
      <c r="E58" s="45"/>
      <c r="F58" s="153">
        <f t="shared" si="1"/>
        <v>0</v>
      </c>
      <c r="G58" s="118">
        <v>0</v>
      </c>
      <c r="H58" s="119">
        <f t="shared" si="4"/>
        <v>0</v>
      </c>
    </row>
    <row r="59" spans="1:8" ht="15.75" hidden="1" x14ac:dyDescent="0.25">
      <c r="A59" s="40"/>
      <c r="B59" s="40"/>
      <c r="C59" s="40"/>
      <c r="D59" s="42"/>
      <c r="E59" s="45"/>
      <c r="F59" s="153">
        <f t="shared" si="1"/>
        <v>0</v>
      </c>
      <c r="G59" s="118">
        <v>0</v>
      </c>
      <c r="H59" s="119">
        <f t="shared" si="4"/>
        <v>0</v>
      </c>
    </row>
    <row r="60" spans="1:8" ht="15.75" hidden="1" x14ac:dyDescent="0.25">
      <c r="A60" s="40"/>
      <c r="B60" s="40"/>
      <c r="C60" s="40"/>
      <c r="D60" s="42"/>
      <c r="E60" s="45"/>
      <c r="F60" s="153">
        <f t="shared" si="1"/>
        <v>0</v>
      </c>
      <c r="G60" s="118">
        <v>0</v>
      </c>
      <c r="H60" s="119">
        <f t="shared" si="4"/>
        <v>0</v>
      </c>
    </row>
    <row r="61" spans="1:8" ht="15.75" hidden="1" x14ac:dyDescent="0.25">
      <c r="A61" s="40"/>
      <c r="B61" s="40"/>
      <c r="C61" s="40"/>
      <c r="D61" s="42"/>
      <c r="E61" s="45"/>
      <c r="F61" s="153">
        <f t="shared" si="1"/>
        <v>0</v>
      </c>
      <c r="G61" s="118">
        <v>0</v>
      </c>
      <c r="H61" s="119">
        <f t="shared" si="4"/>
        <v>0</v>
      </c>
    </row>
    <row r="62" spans="1:8" ht="15.75" hidden="1" x14ac:dyDescent="0.25">
      <c r="A62" s="40"/>
      <c r="B62" s="40"/>
      <c r="C62" s="40"/>
      <c r="D62" s="42"/>
      <c r="E62" s="45"/>
      <c r="F62" s="153">
        <f t="shared" si="1"/>
        <v>0</v>
      </c>
      <c r="G62" s="118">
        <v>0</v>
      </c>
      <c r="H62" s="119">
        <f t="shared" si="4"/>
        <v>0</v>
      </c>
    </row>
    <row r="63" spans="1:8" ht="15.75" hidden="1" x14ac:dyDescent="0.25">
      <c r="A63" s="40"/>
      <c r="B63" s="40"/>
      <c r="C63" s="40"/>
      <c r="D63" s="42"/>
      <c r="E63" s="45"/>
      <c r="F63" s="153">
        <f t="shared" si="1"/>
        <v>0</v>
      </c>
      <c r="G63" s="118">
        <v>0</v>
      </c>
      <c r="H63" s="119">
        <f t="shared" si="4"/>
        <v>0</v>
      </c>
    </row>
    <row r="64" spans="1:8" ht="15.75" hidden="1" x14ac:dyDescent="0.25">
      <c r="A64" s="40"/>
      <c r="B64" s="40"/>
      <c r="C64" s="40"/>
      <c r="D64" s="42"/>
      <c r="E64" s="45"/>
      <c r="F64" s="153">
        <f t="shared" si="1"/>
        <v>0</v>
      </c>
      <c r="G64" s="118">
        <v>0</v>
      </c>
      <c r="H64" s="119">
        <f t="shared" si="4"/>
        <v>0</v>
      </c>
    </row>
    <row r="65" spans="1:8" ht="15.75" hidden="1" x14ac:dyDescent="0.25">
      <c r="A65" s="40"/>
      <c r="B65" s="40"/>
      <c r="C65" s="40"/>
      <c r="D65" s="42"/>
      <c r="E65" s="45"/>
      <c r="F65" s="153">
        <f t="shared" si="1"/>
        <v>0</v>
      </c>
      <c r="G65" s="118">
        <v>0</v>
      </c>
      <c r="H65" s="119">
        <f t="shared" si="4"/>
        <v>0</v>
      </c>
    </row>
    <row r="66" spans="1:8" ht="15.75" hidden="1" x14ac:dyDescent="0.25">
      <c r="A66" s="40"/>
      <c r="B66" s="40"/>
      <c r="C66" s="40"/>
      <c r="D66" s="42"/>
      <c r="E66" s="45"/>
      <c r="F66" s="153">
        <f t="shared" si="1"/>
        <v>0</v>
      </c>
      <c r="G66" s="118">
        <v>0</v>
      </c>
      <c r="H66" s="119">
        <f t="shared" si="4"/>
        <v>0</v>
      </c>
    </row>
    <row r="67" spans="1:8" ht="21" hidden="1" customHeight="1" x14ac:dyDescent="0.25">
      <c r="A67" s="40"/>
      <c r="B67" s="40"/>
      <c r="C67" s="40"/>
      <c r="D67" s="42"/>
      <c r="E67" s="45"/>
      <c r="F67" s="153">
        <f t="shared" si="1"/>
        <v>0</v>
      </c>
      <c r="G67" s="118">
        <v>0</v>
      </c>
      <c r="H67" s="119">
        <f t="shared" si="4"/>
        <v>0</v>
      </c>
    </row>
    <row r="68" spans="1:8" ht="22.5" customHeight="1" x14ac:dyDescent="0.25">
      <c r="A68" s="40"/>
      <c r="B68" s="40"/>
      <c r="C68" s="40"/>
      <c r="D68" s="42"/>
      <c r="E68" s="45"/>
      <c r="F68" s="153">
        <f t="shared" si="1"/>
        <v>0</v>
      </c>
      <c r="G68" s="118">
        <v>0</v>
      </c>
      <c r="H68" s="119">
        <f t="shared" si="4"/>
        <v>0</v>
      </c>
    </row>
    <row r="69" spans="1:8" ht="24" customHeight="1" x14ac:dyDescent="0.25">
      <c r="A69" s="395" t="s">
        <v>9</v>
      </c>
      <c r="B69" s="396"/>
      <c r="C69" s="396"/>
      <c r="D69" s="396"/>
      <c r="E69" s="397"/>
      <c r="F69" s="154">
        <f>SUM(F5:F68)</f>
        <v>0</v>
      </c>
      <c r="G69" s="83">
        <f>SUM(G5:G68)</f>
        <v>0</v>
      </c>
      <c r="H69" s="83">
        <f>SUM(H5:H68)</f>
        <v>0</v>
      </c>
    </row>
    <row r="70" spans="1:8" ht="20.100000000000001" customHeight="1" x14ac:dyDescent="0.25">
      <c r="A70" s="387" t="s">
        <v>42</v>
      </c>
      <c r="B70" s="379"/>
      <c r="C70" s="379"/>
      <c r="D70" s="379"/>
      <c r="E70" s="379"/>
      <c r="F70" s="379"/>
    </row>
    <row r="71" spans="1:8" ht="20.100000000000001" customHeight="1" x14ac:dyDescent="0.25">
      <c r="A71" s="147"/>
      <c r="B71" s="147"/>
      <c r="C71" s="147"/>
      <c r="D71" s="147"/>
      <c r="E71" s="147"/>
      <c r="F71" s="147"/>
    </row>
    <row r="72" spans="1:8" ht="20.100000000000001" customHeight="1" x14ac:dyDescent="0.25">
      <c r="A72" s="147"/>
      <c r="B72" s="147"/>
      <c r="C72" s="147"/>
      <c r="D72" s="147"/>
      <c r="E72" s="147"/>
      <c r="F72" s="147"/>
    </row>
    <row r="73" spans="1:8" ht="20.100000000000001" customHeight="1" x14ac:dyDescent="0.2">
      <c r="A73" s="148"/>
      <c r="B73" s="148"/>
      <c r="C73" s="148"/>
      <c r="D73" s="148"/>
      <c r="E73" s="148"/>
      <c r="F73" s="148"/>
    </row>
    <row r="74" spans="1:8" ht="20.100000000000001" customHeight="1" x14ac:dyDescent="0.2">
      <c r="A74" s="148"/>
      <c r="B74" s="148"/>
      <c r="C74" s="148"/>
      <c r="D74" s="148"/>
      <c r="E74" s="148"/>
      <c r="F74" s="148"/>
    </row>
  </sheetData>
  <sheetProtection selectLockedCells="1"/>
  <customSheetViews>
    <customSheetView guid="{7DA73DFE-B44D-41DA-90F3-8A3CD23B8E26}" topLeftCell="A10">
      <selection activeCell="F28" sqref="F28"/>
      <pageMargins left="0.7" right="0.7" top="0.75" bottom="0.75" header="0.3" footer="0.3"/>
    </customSheetView>
  </customSheetViews>
  <mergeCells count="4">
    <mergeCell ref="A1:F1"/>
    <mergeCell ref="A2:F2"/>
    <mergeCell ref="A70:F70"/>
    <mergeCell ref="A69:E69"/>
  </mergeCells>
  <pageMargins left="0.45" right="0.45"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07"/>
  <sheetViews>
    <sheetView workbookViewId="0">
      <selection activeCell="H1" sqref="H1:I1048576"/>
    </sheetView>
  </sheetViews>
  <sheetFormatPr defaultColWidth="8.7109375" defaultRowHeight="12.75" x14ac:dyDescent="0.2"/>
  <cols>
    <col min="1" max="1" width="37.7109375" style="106" customWidth="1"/>
    <col min="2" max="2" width="16.5703125" style="106" customWidth="1"/>
    <col min="3" max="3" width="18.42578125" style="106" customWidth="1"/>
    <col min="4" max="4" width="16.5703125" style="106" customWidth="1"/>
    <col min="5" max="6" width="11.42578125" style="106" customWidth="1"/>
    <col min="7" max="7" width="15.42578125" style="106" customWidth="1"/>
    <col min="8" max="8" width="12.42578125" style="125" hidden="1" customWidth="1"/>
    <col min="9" max="9" width="12.5703125" style="125" hidden="1" customWidth="1"/>
    <col min="10" max="16384" width="8.7109375" style="106"/>
  </cols>
  <sheetData>
    <row r="1" spans="1:9" ht="20.100000000000001" customHeight="1" x14ac:dyDescent="0.25">
      <c r="A1" s="375" t="str">
        <f>'Budget Summary'!$A$1</f>
        <v>Agency Name:</v>
      </c>
      <c r="B1" s="375"/>
      <c r="C1" s="375"/>
      <c r="D1" s="375"/>
      <c r="E1" s="375"/>
      <c r="F1" s="375"/>
      <c r="G1" s="375"/>
      <c r="H1" s="115"/>
      <c r="I1" s="115"/>
    </row>
    <row r="2" spans="1:9" ht="20.100000000000001" customHeight="1" x14ac:dyDescent="0.25">
      <c r="A2" s="398" t="s">
        <v>87</v>
      </c>
      <c r="B2" s="399"/>
      <c r="C2" s="399"/>
      <c r="D2" s="399"/>
      <c r="E2" s="399"/>
      <c r="F2" s="399"/>
      <c r="G2" s="400"/>
      <c r="H2" s="115"/>
      <c r="I2" s="115"/>
    </row>
    <row r="3" spans="1:9" ht="67.5" customHeight="1" x14ac:dyDescent="0.2">
      <c r="A3" s="155" t="s">
        <v>92</v>
      </c>
      <c r="B3" s="156" t="s">
        <v>28</v>
      </c>
      <c r="C3" s="156" t="s">
        <v>38</v>
      </c>
      <c r="D3" s="156" t="s">
        <v>39</v>
      </c>
      <c r="E3" s="156" t="s">
        <v>45</v>
      </c>
      <c r="F3" s="156" t="s">
        <v>33</v>
      </c>
      <c r="G3" s="156" t="s">
        <v>43</v>
      </c>
      <c r="H3" s="92" t="s">
        <v>50</v>
      </c>
      <c r="I3" s="92" t="s">
        <v>51</v>
      </c>
    </row>
    <row r="4" spans="1:9" ht="15.75" x14ac:dyDescent="0.25">
      <c r="A4" s="46" t="s">
        <v>91</v>
      </c>
      <c r="B4" s="46" t="s">
        <v>37</v>
      </c>
      <c r="C4" s="48">
        <v>200</v>
      </c>
      <c r="D4" s="48">
        <v>6</v>
      </c>
      <c r="E4" s="48">
        <f>C4*D4</f>
        <v>1200</v>
      </c>
      <c r="F4" s="47">
        <v>0.4</v>
      </c>
      <c r="G4" s="47">
        <f>F4*E4</f>
        <v>480</v>
      </c>
      <c r="H4" s="232"/>
      <c r="I4" s="232"/>
    </row>
    <row r="5" spans="1:9" ht="15.75" x14ac:dyDescent="0.25">
      <c r="A5" s="40"/>
      <c r="B5" s="40"/>
      <c r="C5" s="42"/>
      <c r="D5" s="42"/>
      <c r="E5" s="209">
        <f t="shared" ref="E5:E32" si="0">C5*D5</f>
        <v>0</v>
      </c>
      <c r="F5" s="45"/>
      <c r="G5" s="149">
        <f t="shared" ref="G5:G32" si="1">F5*E5</f>
        <v>0</v>
      </c>
      <c r="H5" s="118">
        <v>0</v>
      </c>
      <c r="I5" s="119">
        <f t="shared" ref="I5:I51" si="2">G5-H5</f>
        <v>0</v>
      </c>
    </row>
    <row r="6" spans="1:9" ht="15.75" x14ac:dyDescent="0.25">
      <c r="A6" s="40"/>
      <c r="B6" s="40"/>
      <c r="C6" s="42"/>
      <c r="D6" s="42"/>
      <c r="E6" s="209">
        <f t="shared" si="0"/>
        <v>0</v>
      </c>
      <c r="F6" s="45"/>
      <c r="G6" s="149">
        <f t="shared" si="1"/>
        <v>0</v>
      </c>
      <c r="H6" s="118">
        <v>0</v>
      </c>
      <c r="I6" s="119">
        <f t="shared" si="2"/>
        <v>0</v>
      </c>
    </row>
    <row r="7" spans="1:9" ht="15.75" x14ac:dyDescent="0.25">
      <c r="A7" s="40"/>
      <c r="B7" s="40"/>
      <c r="C7" s="42"/>
      <c r="D7" s="42"/>
      <c r="E7" s="209">
        <f t="shared" si="0"/>
        <v>0</v>
      </c>
      <c r="F7" s="45"/>
      <c r="G7" s="149">
        <f t="shared" si="1"/>
        <v>0</v>
      </c>
      <c r="H7" s="118">
        <v>0</v>
      </c>
      <c r="I7" s="119">
        <f t="shared" si="2"/>
        <v>0</v>
      </c>
    </row>
    <row r="8" spans="1:9" ht="15.75" x14ac:dyDescent="0.25">
      <c r="A8" s="40"/>
      <c r="B8" s="40"/>
      <c r="C8" s="42"/>
      <c r="D8" s="42"/>
      <c r="E8" s="209">
        <f t="shared" si="0"/>
        <v>0</v>
      </c>
      <c r="F8" s="45"/>
      <c r="G8" s="149">
        <f t="shared" si="1"/>
        <v>0</v>
      </c>
      <c r="H8" s="118">
        <v>0</v>
      </c>
      <c r="I8" s="119">
        <f t="shared" si="2"/>
        <v>0</v>
      </c>
    </row>
    <row r="9" spans="1:9" ht="15.75" x14ac:dyDescent="0.25">
      <c r="A9" s="40"/>
      <c r="B9" s="40"/>
      <c r="C9" s="42"/>
      <c r="D9" s="42"/>
      <c r="E9" s="209">
        <f t="shared" si="0"/>
        <v>0</v>
      </c>
      <c r="F9" s="45"/>
      <c r="G9" s="149">
        <f t="shared" si="1"/>
        <v>0</v>
      </c>
      <c r="H9" s="118">
        <v>0</v>
      </c>
      <c r="I9" s="119">
        <f t="shared" si="2"/>
        <v>0</v>
      </c>
    </row>
    <row r="10" spans="1:9" ht="15.75" x14ac:dyDescent="0.25">
      <c r="A10" s="40"/>
      <c r="B10" s="40"/>
      <c r="C10" s="42"/>
      <c r="D10" s="42"/>
      <c r="E10" s="209">
        <f t="shared" si="0"/>
        <v>0</v>
      </c>
      <c r="F10" s="45"/>
      <c r="G10" s="149">
        <f t="shared" si="1"/>
        <v>0</v>
      </c>
      <c r="H10" s="118">
        <v>0</v>
      </c>
      <c r="I10" s="119">
        <f t="shared" si="2"/>
        <v>0</v>
      </c>
    </row>
    <row r="11" spans="1:9" ht="15.75" x14ac:dyDescent="0.25">
      <c r="A11" s="40"/>
      <c r="B11" s="40"/>
      <c r="C11" s="42"/>
      <c r="D11" s="42"/>
      <c r="E11" s="209">
        <f t="shared" si="0"/>
        <v>0</v>
      </c>
      <c r="F11" s="45"/>
      <c r="G11" s="149">
        <f t="shared" si="1"/>
        <v>0</v>
      </c>
      <c r="H11" s="118">
        <v>0</v>
      </c>
      <c r="I11" s="119">
        <f t="shared" si="2"/>
        <v>0</v>
      </c>
    </row>
    <row r="12" spans="1:9" ht="15.75" x14ac:dyDescent="0.25">
      <c r="A12" s="40"/>
      <c r="B12" s="40"/>
      <c r="C12" s="42"/>
      <c r="D12" s="42"/>
      <c r="E12" s="209">
        <f t="shared" si="0"/>
        <v>0</v>
      </c>
      <c r="F12" s="45"/>
      <c r="G12" s="149">
        <f t="shared" si="1"/>
        <v>0</v>
      </c>
      <c r="H12" s="118">
        <v>0</v>
      </c>
      <c r="I12" s="119">
        <f t="shared" si="2"/>
        <v>0</v>
      </c>
    </row>
    <row r="13" spans="1:9" ht="15.75" x14ac:dyDescent="0.25">
      <c r="A13" s="40"/>
      <c r="B13" s="40"/>
      <c r="C13" s="42"/>
      <c r="D13" s="42"/>
      <c r="E13" s="209">
        <f t="shared" si="0"/>
        <v>0</v>
      </c>
      <c r="F13" s="45"/>
      <c r="G13" s="149">
        <f t="shared" si="1"/>
        <v>0</v>
      </c>
      <c r="H13" s="118">
        <v>0</v>
      </c>
      <c r="I13" s="119">
        <f t="shared" si="2"/>
        <v>0</v>
      </c>
    </row>
    <row r="14" spans="1:9" ht="15.75" x14ac:dyDescent="0.25">
      <c r="A14" s="40"/>
      <c r="B14" s="40"/>
      <c r="C14" s="42"/>
      <c r="D14" s="42"/>
      <c r="E14" s="209">
        <f t="shared" si="0"/>
        <v>0</v>
      </c>
      <c r="F14" s="45"/>
      <c r="G14" s="149">
        <f t="shared" si="1"/>
        <v>0</v>
      </c>
      <c r="H14" s="118">
        <v>0</v>
      </c>
      <c r="I14" s="119">
        <f t="shared" si="2"/>
        <v>0</v>
      </c>
    </row>
    <row r="15" spans="1:9" ht="15.75" x14ac:dyDescent="0.25">
      <c r="A15" s="40"/>
      <c r="B15" s="40"/>
      <c r="C15" s="44"/>
      <c r="D15" s="42"/>
      <c r="E15" s="209">
        <f t="shared" si="0"/>
        <v>0</v>
      </c>
      <c r="F15" s="45"/>
      <c r="G15" s="149">
        <f t="shared" si="1"/>
        <v>0</v>
      </c>
      <c r="H15" s="118">
        <v>0</v>
      </c>
      <c r="I15" s="119">
        <f t="shared" si="2"/>
        <v>0</v>
      </c>
    </row>
    <row r="16" spans="1:9" ht="15.75" x14ac:dyDescent="0.25">
      <c r="A16" s="40"/>
      <c r="B16" s="40"/>
      <c r="C16" s="42"/>
      <c r="D16" s="42"/>
      <c r="E16" s="209">
        <f t="shared" si="0"/>
        <v>0</v>
      </c>
      <c r="F16" s="45"/>
      <c r="G16" s="149">
        <f t="shared" si="1"/>
        <v>0</v>
      </c>
      <c r="H16" s="118">
        <v>0</v>
      </c>
      <c r="I16" s="119">
        <f t="shared" si="2"/>
        <v>0</v>
      </c>
    </row>
    <row r="17" spans="1:9" ht="15.75" x14ac:dyDescent="0.25">
      <c r="A17" s="40"/>
      <c r="B17" s="40"/>
      <c r="C17" s="42"/>
      <c r="D17" s="42"/>
      <c r="E17" s="209">
        <f t="shared" si="0"/>
        <v>0</v>
      </c>
      <c r="F17" s="45"/>
      <c r="G17" s="149">
        <f t="shared" si="1"/>
        <v>0</v>
      </c>
      <c r="H17" s="118">
        <v>0</v>
      </c>
      <c r="I17" s="119">
        <f t="shared" si="2"/>
        <v>0</v>
      </c>
    </row>
    <row r="18" spans="1:9" ht="15.75" x14ac:dyDescent="0.25">
      <c r="A18" s="40"/>
      <c r="B18" s="40"/>
      <c r="C18" s="42"/>
      <c r="D18" s="42"/>
      <c r="E18" s="209">
        <f t="shared" si="0"/>
        <v>0</v>
      </c>
      <c r="F18" s="45"/>
      <c r="G18" s="149">
        <f t="shared" si="1"/>
        <v>0</v>
      </c>
      <c r="H18" s="118">
        <v>0</v>
      </c>
      <c r="I18" s="119">
        <f t="shared" si="2"/>
        <v>0</v>
      </c>
    </row>
    <row r="19" spans="1:9" ht="15.75" x14ac:dyDescent="0.25">
      <c r="A19" s="40"/>
      <c r="B19" s="40"/>
      <c r="C19" s="42"/>
      <c r="D19" s="42"/>
      <c r="E19" s="209">
        <f t="shared" si="0"/>
        <v>0</v>
      </c>
      <c r="F19" s="45"/>
      <c r="G19" s="149">
        <f t="shared" si="1"/>
        <v>0</v>
      </c>
      <c r="H19" s="118">
        <v>0</v>
      </c>
      <c r="I19" s="119">
        <f t="shared" si="2"/>
        <v>0</v>
      </c>
    </row>
    <row r="20" spans="1:9" ht="15.75" x14ac:dyDescent="0.25">
      <c r="A20" s="40"/>
      <c r="B20" s="40"/>
      <c r="C20" s="42"/>
      <c r="D20" s="42"/>
      <c r="E20" s="209">
        <f t="shared" si="0"/>
        <v>0</v>
      </c>
      <c r="F20" s="45"/>
      <c r="G20" s="149">
        <f t="shared" si="1"/>
        <v>0</v>
      </c>
      <c r="H20" s="118">
        <v>0</v>
      </c>
      <c r="I20" s="119">
        <f t="shared" si="2"/>
        <v>0</v>
      </c>
    </row>
    <row r="21" spans="1:9" ht="15.75" hidden="1" x14ac:dyDescent="0.25">
      <c r="A21" s="40"/>
      <c r="B21" s="40"/>
      <c r="C21" s="42"/>
      <c r="D21" s="42"/>
      <c r="E21" s="209">
        <f t="shared" si="0"/>
        <v>0</v>
      </c>
      <c r="F21" s="45"/>
      <c r="G21" s="149">
        <f t="shared" si="1"/>
        <v>0</v>
      </c>
      <c r="H21" s="118">
        <v>0</v>
      </c>
      <c r="I21" s="119">
        <f t="shared" si="2"/>
        <v>0</v>
      </c>
    </row>
    <row r="22" spans="1:9" ht="15.75" hidden="1" x14ac:dyDescent="0.25">
      <c r="A22" s="40"/>
      <c r="B22" s="40"/>
      <c r="C22" s="42"/>
      <c r="D22" s="42"/>
      <c r="E22" s="209">
        <f t="shared" si="0"/>
        <v>0</v>
      </c>
      <c r="F22" s="45"/>
      <c r="G22" s="149">
        <f t="shared" si="1"/>
        <v>0</v>
      </c>
      <c r="H22" s="118">
        <v>0</v>
      </c>
      <c r="I22" s="119">
        <f t="shared" si="2"/>
        <v>0</v>
      </c>
    </row>
    <row r="23" spans="1:9" ht="15.75" hidden="1" x14ac:dyDescent="0.25">
      <c r="A23" s="40"/>
      <c r="B23" s="40"/>
      <c r="C23" s="42"/>
      <c r="D23" s="42"/>
      <c r="E23" s="209">
        <f t="shared" si="0"/>
        <v>0</v>
      </c>
      <c r="F23" s="45"/>
      <c r="G23" s="149">
        <f t="shared" si="1"/>
        <v>0</v>
      </c>
      <c r="H23" s="118">
        <v>0</v>
      </c>
      <c r="I23" s="119">
        <f t="shared" si="2"/>
        <v>0</v>
      </c>
    </row>
    <row r="24" spans="1:9" ht="15.75" hidden="1" x14ac:dyDescent="0.25">
      <c r="A24" s="40"/>
      <c r="B24" s="40"/>
      <c r="C24" s="42"/>
      <c r="D24" s="42"/>
      <c r="E24" s="209">
        <f t="shared" si="0"/>
        <v>0</v>
      </c>
      <c r="F24" s="45"/>
      <c r="G24" s="149">
        <f t="shared" si="1"/>
        <v>0</v>
      </c>
      <c r="H24" s="118">
        <v>0</v>
      </c>
      <c r="I24" s="119">
        <f t="shared" si="2"/>
        <v>0</v>
      </c>
    </row>
    <row r="25" spans="1:9" ht="15.75" hidden="1" x14ac:dyDescent="0.25">
      <c r="A25" s="40"/>
      <c r="B25" s="40"/>
      <c r="C25" s="42"/>
      <c r="D25" s="42"/>
      <c r="E25" s="209">
        <f t="shared" si="0"/>
        <v>0</v>
      </c>
      <c r="F25" s="45"/>
      <c r="G25" s="149">
        <f t="shared" si="1"/>
        <v>0</v>
      </c>
      <c r="H25" s="118">
        <v>0</v>
      </c>
      <c r="I25" s="119">
        <f t="shared" si="2"/>
        <v>0</v>
      </c>
    </row>
    <row r="26" spans="1:9" ht="15.75" hidden="1" x14ac:dyDescent="0.25">
      <c r="A26" s="40"/>
      <c r="B26" s="40"/>
      <c r="C26" s="42"/>
      <c r="D26" s="42"/>
      <c r="E26" s="209">
        <f t="shared" si="0"/>
        <v>0</v>
      </c>
      <c r="F26" s="45"/>
      <c r="G26" s="149">
        <f t="shared" si="1"/>
        <v>0</v>
      </c>
      <c r="H26" s="118">
        <v>0</v>
      </c>
      <c r="I26" s="119">
        <f t="shared" si="2"/>
        <v>0</v>
      </c>
    </row>
    <row r="27" spans="1:9" ht="15.75" hidden="1" x14ac:dyDescent="0.25">
      <c r="A27" s="40"/>
      <c r="B27" s="40"/>
      <c r="C27" s="42"/>
      <c r="D27" s="42"/>
      <c r="E27" s="209">
        <f t="shared" si="0"/>
        <v>0</v>
      </c>
      <c r="F27" s="45"/>
      <c r="G27" s="149">
        <f t="shared" si="1"/>
        <v>0</v>
      </c>
      <c r="H27" s="118">
        <v>0</v>
      </c>
      <c r="I27" s="119">
        <f t="shared" si="2"/>
        <v>0</v>
      </c>
    </row>
    <row r="28" spans="1:9" ht="15.75" hidden="1" x14ac:dyDescent="0.25">
      <c r="A28" s="40"/>
      <c r="B28" s="40"/>
      <c r="C28" s="42"/>
      <c r="D28" s="42"/>
      <c r="E28" s="209">
        <f t="shared" si="0"/>
        <v>0</v>
      </c>
      <c r="F28" s="45"/>
      <c r="G28" s="149">
        <f t="shared" si="1"/>
        <v>0</v>
      </c>
      <c r="H28" s="118">
        <v>0</v>
      </c>
      <c r="I28" s="119">
        <f t="shared" si="2"/>
        <v>0</v>
      </c>
    </row>
    <row r="29" spans="1:9" ht="15.75" hidden="1" x14ac:dyDescent="0.25">
      <c r="A29" s="40"/>
      <c r="B29" s="40"/>
      <c r="C29" s="44"/>
      <c r="D29" s="42"/>
      <c r="E29" s="209">
        <f t="shared" si="0"/>
        <v>0</v>
      </c>
      <c r="F29" s="45"/>
      <c r="G29" s="149">
        <f t="shared" si="1"/>
        <v>0</v>
      </c>
      <c r="H29" s="118">
        <v>0</v>
      </c>
      <c r="I29" s="119">
        <f t="shared" si="2"/>
        <v>0</v>
      </c>
    </row>
    <row r="30" spans="1:9" ht="15.75" x14ac:dyDescent="0.25">
      <c r="A30" s="40"/>
      <c r="B30" s="40"/>
      <c r="C30" s="42"/>
      <c r="D30" s="42"/>
      <c r="E30" s="209">
        <f t="shared" si="0"/>
        <v>0</v>
      </c>
      <c r="F30" s="45"/>
      <c r="G30" s="149">
        <f t="shared" si="1"/>
        <v>0</v>
      </c>
      <c r="H30" s="118">
        <v>0</v>
      </c>
      <c r="I30" s="119">
        <f t="shared" si="2"/>
        <v>0</v>
      </c>
    </row>
    <row r="31" spans="1:9" ht="15.75" x14ac:dyDescent="0.25">
      <c r="A31" s="40"/>
      <c r="B31" s="40"/>
      <c r="C31" s="42"/>
      <c r="D31" s="42"/>
      <c r="E31" s="209">
        <f t="shared" si="0"/>
        <v>0</v>
      </c>
      <c r="F31" s="45"/>
      <c r="G31" s="149">
        <f t="shared" si="1"/>
        <v>0</v>
      </c>
      <c r="H31" s="118">
        <v>0</v>
      </c>
      <c r="I31" s="119">
        <f t="shared" si="2"/>
        <v>0</v>
      </c>
    </row>
    <row r="32" spans="1:9" ht="15.75" x14ac:dyDescent="0.25">
      <c r="A32" s="40"/>
      <c r="B32" s="40"/>
      <c r="C32" s="42"/>
      <c r="D32" s="42"/>
      <c r="E32" s="209">
        <f t="shared" si="0"/>
        <v>0</v>
      </c>
      <c r="F32" s="45"/>
      <c r="G32" s="149">
        <f t="shared" si="1"/>
        <v>0</v>
      </c>
      <c r="H32" s="118">
        <v>0</v>
      </c>
      <c r="I32" s="119">
        <f t="shared" si="2"/>
        <v>0</v>
      </c>
    </row>
    <row r="33" spans="1:9" ht="15.75" x14ac:dyDescent="0.25">
      <c r="A33" s="40"/>
      <c r="B33" s="40"/>
      <c r="C33" s="42"/>
      <c r="D33" s="42"/>
      <c r="E33" s="209">
        <f t="shared" ref="E33:E51" si="3">C33*D33</f>
        <v>0</v>
      </c>
      <c r="F33" s="45"/>
      <c r="G33" s="149">
        <f t="shared" ref="G33:G51" si="4">F33*E33</f>
        <v>0</v>
      </c>
      <c r="H33" s="118">
        <v>0</v>
      </c>
      <c r="I33" s="119">
        <f t="shared" si="2"/>
        <v>0</v>
      </c>
    </row>
    <row r="34" spans="1:9" ht="15.75" x14ac:dyDescent="0.25">
      <c r="A34" s="40"/>
      <c r="B34" s="40"/>
      <c r="C34" s="42"/>
      <c r="D34" s="42"/>
      <c r="E34" s="209">
        <f t="shared" si="3"/>
        <v>0</v>
      </c>
      <c r="F34" s="45"/>
      <c r="G34" s="149">
        <f t="shared" si="4"/>
        <v>0</v>
      </c>
      <c r="H34" s="118">
        <v>0</v>
      </c>
      <c r="I34" s="119">
        <f t="shared" si="2"/>
        <v>0</v>
      </c>
    </row>
    <row r="35" spans="1:9" ht="15.75" x14ac:dyDescent="0.25">
      <c r="A35" s="40"/>
      <c r="B35" s="40"/>
      <c r="C35" s="42"/>
      <c r="D35" s="42"/>
      <c r="E35" s="209">
        <f t="shared" si="3"/>
        <v>0</v>
      </c>
      <c r="F35" s="45"/>
      <c r="G35" s="149">
        <f t="shared" si="4"/>
        <v>0</v>
      </c>
      <c r="H35" s="118">
        <v>0</v>
      </c>
      <c r="I35" s="119">
        <f t="shared" si="2"/>
        <v>0</v>
      </c>
    </row>
    <row r="36" spans="1:9" ht="15.75" x14ac:dyDescent="0.25">
      <c r="A36" s="40"/>
      <c r="B36" s="40"/>
      <c r="C36" s="42"/>
      <c r="D36" s="42"/>
      <c r="E36" s="209">
        <f t="shared" si="3"/>
        <v>0</v>
      </c>
      <c r="F36" s="45"/>
      <c r="G36" s="149">
        <f t="shared" si="4"/>
        <v>0</v>
      </c>
      <c r="H36" s="118">
        <v>0</v>
      </c>
      <c r="I36" s="119">
        <f t="shared" si="2"/>
        <v>0</v>
      </c>
    </row>
    <row r="37" spans="1:9" ht="15.75" x14ac:dyDescent="0.25">
      <c r="A37" s="40"/>
      <c r="B37" s="40"/>
      <c r="C37" s="42"/>
      <c r="D37" s="42"/>
      <c r="E37" s="209">
        <f t="shared" si="3"/>
        <v>0</v>
      </c>
      <c r="F37" s="45"/>
      <c r="G37" s="149">
        <f t="shared" si="4"/>
        <v>0</v>
      </c>
      <c r="H37" s="118">
        <v>0</v>
      </c>
      <c r="I37" s="119">
        <f t="shared" si="2"/>
        <v>0</v>
      </c>
    </row>
    <row r="38" spans="1:9" ht="15.75" x14ac:dyDescent="0.25">
      <c r="A38" s="40"/>
      <c r="B38" s="40"/>
      <c r="C38" s="42"/>
      <c r="D38" s="42"/>
      <c r="E38" s="209">
        <f t="shared" si="3"/>
        <v>0</v>
      </c>
      <c r="F38" s="45"/>
      <c r="G38" s="149">
        <f t="shared" si="4"/>
        <v>0</v>
      </c>
      <c r="H38" s="118">
        <v>0</v>
      </c>
      <c r="I38" s="119">
        <f t="shared" si="2"/>
        <v>0</v>
      </c>
    </row>
    <row r="39" spans="1:9" ht="15.75" x14ac:dyDescent="0.25">
      <c r="A39" s="40"/>
      <c r="B39" s="40"/>
      <c r="C39" s="42"/>
      <c r="D39" s="42"/>
      <c r="E39" s="209">
        <f t="shared" si="3"/>
        <v>0</v>
      </c>
      <c r="F39" s="45"/>
      <c r="G39" s="149">
        <f t="shared" si="4"/>
        <v>0</v>
      </c>
      <c r="H39" s="118">
        <v>0</v>
      </c>
      <c r="I39" s="119">
        <f t="shared" si="2"/>
        <v>0</v>
      </c>
    </row>
    <row r="40" spans="1:9" ht="15.75" x14ac:dyDescent="0.25">
      <c r="A40" s="40"/>
      <c r="B40" s="40"/>
      <c r="C40" s="42"/>
      <c r="D40" s="42"/>
      <c r="E40" s="209">
        <f t="shared" si="3"/>
        <v>0</v>
      </c>
      <c r="F40" s="45"/>
      <c r="G40" s="149">
        <f t="shared" si="4"/>
        <v>0</v>
      </c>
      <c r="H40" s="118">
        <v>0</v>
      </c>
      <c r="I40" s="119">
        <f t="shared" si="2"/>
        <v>0</v>
      </c>
    </row>
    <row r="41" spans="1:9" ht="15.75" x14ac:dyDescent="0.25">
      <c r="A41" s="40"/>
      <c r="B41" s="40"/>
      <c r="C41" s="42"/>
      <c r="D41" s="42"/>
      <c r="E41" s="209">
        <f t="shared" si="3"/>
        <v>0</v>
      </c>
      <c r="F41" s="45"/>
      <c r="G41" s="149">
        <f t="shared" si="4"/>
        <v>0</v>
      </c>
      <c r="H41" s="118">
        <v>0</v>
      </c>
      <c r="I41" s="119">
        <f t="shared" si="2"/>
        <v>0</v>
      </c>
    </row>
    <row r="42" spans="1:9" ht="15.75" x14ac:dyDescent="0.25">
      <c r="A42" s="40"/>
      <c r="B42" s="40"/>
      <c r="C42" s="42"/>
      <c r="D42" s="42"/>
      <c r="E42" s="209">
        <f t="shared" si="3"/>
        <v>0</v>
      </c>
      <c r="F42" s="45"/>
      <c r="G42" s="149">
        <f t="shared" si="4"/>
        <v>0</v>
      </c>
      <c r="H42" s="118">
        <v>0</v>
      </c>
      <c r="I42" s="119">
        <f t="shared" si="2"/>
        <v>0</v>
      </c>
    </row>
    <row r="43" spans="1:9" ht="15.75" x14ac:dyDescent="0.25">
      <c r="A43" s="40"/>
      <c r="B43" s="40"/>
      <c r="C43" s="42"/>
      <c r="D43" s="42"/>
      <c r="E43" s="209">
        <f t="shared" si="3"/>
        <v>0</v>
      </c>
      <c r="F43" s="45"/>
      <c r="G43" s="149">
        <f t="shared" si="4"/>
        <v>0</v>
      </c>
      <c r="H43" s="118">
        <v>0</v>
      </c>
      <c r="I43" s="119">
        <f t="shared" si="2"/>
        <v>0</v>
      </c>
    </row>
    <row r="44" spans="1:9" ht="15.75" x14ac:dyDescent="0.25">
      <c r="A44" s="40"/>
      <c r="B44" s="40"/>
      <c r="C44" s="42"/>
      <c r="D44" s="42"/>
      <c r="E44" s="209">
        <f t="shared" si="3"/>
        <v>0</v>
      </c>
      <c r="F44" s="45"/>
      <c r="G44" s="149">
        <f t="shared" si="4"/>
        <v>0</v>
      </c>
      <c r="H44" s="118">
        <v>0</v>
      </c>
      <c r="I44" s="119">
        <f t="shared" si="2"/>
        <v>0</v>
      </c>
    </row>
    <row r="45" spans="1:9" ht="15.75" x14ac:dyDescent="0.25">
      <c r="A45" s="40"/>
      <c r="B45" s="40"/>
      <c r="C45" s="44"/>
      <c r="D45" s="42"/>
      <c r="E45" s="209">
        <f t="shared" si="3"/>
        <v>0</v>
      </c>
      <c r="F45" s="45"/>
      <c r="G45" s="149">
        <f t="shared" si="4"/>
        <v>0</v>
      </c>
      <c r="H45" s="118">
        <v>0</v>
      </c>
      <c r="I45" s="119">
        <f t="shared" si="2"/>
        <v>0</v>
      </c>
    </row>
    <row r="46" spans="1:9" ht="15.75" x14ac:dyDescent="0.25">
      <c r="A46" s="40"/>
      <c r="B46" s="40"/>
      <c r="C46" s="42"/>
      <c r="D46" s="42"/>
      <c r="E46" s="209">
        <f t="shared" si="3"/>
        <v>0</v>
      </c>
      <c r="F46" s="45"/>
      <c r="G46" s="149">
        <f t="shared" si="4"/>
        <v>0</v>
      </c>
      <c r="H46" s="118">
        <v>0</v>
      </c>
      <c r="I46" s="119">
        <f t="shared" si="2"/>
        <v>0</v>
      </c>
    </row>
    <row r="47" spans="1:9" ht="15.75" x14ac:dyDescent="0.25">
      <c r="A47" s="40"/>
      <c r="B47" s="40"/>
      <c r="C47" s="42"/>
      <c r="D47" s="42"/>
      <c r="E47" s="209">
        <f t="shared" si="3"/>
        <v>0</v>
      </c>
      <c r="F47" s="45"/>
      <c r="G47" s="149">
        <f t="shared" si="4"/>
        <v>0</v>
      </c>
      <c r="H47" s="118">
        <v>0</v>
      </c>
      <c r="I47" s="119">
        <f t="shared" si="2"/>
        <v>0</v>
      </c>
    </row>
    <row r="48" spans="1:9" ht="15.75" x14ac:dyDescent="0.25">
      <c r="A48" s="40"/>
      <c r="B48" s="40"/>
      <c r="C48" s="42"/>
      <c r="D48" s="42"/>
      <c r="E48" s="209">
        <f t="shared" si="3"/>
        <v>0</v>
      </c>
      <c r="F48" s="45"/>
      <c r="G48" s="149">
        <f t="shared" si="4"/>
        <v>0</v>
      </c>
      <c r="H48" s="118">
        <v>0</v>
      </c>
      <c r="I48" s="119">
        <f t="shared" si="2"/>
        <v>0</v>
      </c>
    </row>
    <row r="49" spans="1:9" ht="15.75" x14ac:dyDescent="0.25">
      <c r="A49" s="40"/>
      <c r="B49" s="40"/>
      <c r="C49" s="42"/>
      <c r="D49" s="42"/>
      <c r="E49" s="209">
        <f t="shared" si="3"/>
        <v>0</v>
      </c>
      <c r="F49" s="45"/>
      <c r="G49" s="149">
        <f t="shared" si="4"/>
        <v>0</v>
      </c>
      <c r="H49" s="118">
        <v>0</v>
      </c>
      <c r="I49" s="119">
        <f t="shared" si="2"/>
        <v>0</v>
      </c>
    </row>
    <row r="50" spans="1:9" ht="15.75" x14ac:dyDescent="0.25">
      <c r="A50" s="40"/>
      <c r="B50" s="40"/>
      <c r="C50" s="42"/>
      <c r="D50" s="42"/>
      <c r="E50" s="209">
        <f t="shared" si="3"/>
        <v>0</v>
      </c>
      <c r="F50" s="45"/>
      <c r="G50" s="149">
        <f t="shared" si="4"/>
        <v>0</v>
      </c>
      <c r="H50" s="118">
        <v>0</v>
      </c>
      <c r="I50" s="119">
        <f t="shared" si="2"/>
        <v>0</v>
      </c>
    </row>
    <row r="51" spans="1:9" ht="15.75" x14ac:dyDescent="0.25">
      <c r="A51" s="40"/>
      <c r="B51" s="40"/>
      <c r="C51" s="42"/>
      <c r="D51" s="42"/>
      <c r="E51" s="209">
        <f t="shared" si="3"/>
        <v>0</v>
      </c>
      <c r="F51" s="45"/>
      <c r="G51" s="149">
        <f t="shared" si="4"/>
        <v>0</v>
      </c>
      <c r="H51" s="118">
        <v>0</v>
      </c>
      <c r="I51" s="119">
        <f t="shared" si="2"/>
        <v>0</v>
      </c>
    </row>
    <row r="52" spans="1:9" ht="15.75" x14ac:dyDescent="0.25">
      <c r="A52" s="157" t="s">
        <v>83</v>
      </c>
      <c r="B52" s="158"/>
      <c r="C52" s="159"/>
      <c r="D52" s="160"/>
      <c r="E52" s="210">
        <f>SUM(E5:E51)</f>
        <v>0</v>
      </c>
      <c r="F52" s="160"/>
      <c r="G52" s="83">
        <f>SUM(G5:G51)</f>
        <v>0</v>
      </c>
      <c r="H52" s="120">
        <f>SUM(H5:H51)</f>
        <v>0</v>
      </c>
      <c r="I52" s="120">
        <f>SUM(I5:I51)</f>
        <v>0</v>
      </c>
    </row>
    <row r="53" spans="1:9" ht="69" customHeight="1" x14ac:dyDescent="0.2">
      <c r="A53" s="49" t="s">
        <v>93</v>
      </c>
      <c r="B53" s="162" t="s">
        <v>28</v>
      </c>
      <c r="C53" s="156" t="s">
        <v>46</v>
      </c>
      <c r="D53" s="156" t="s">
        <v>41</v>
      </c>
      <c r="E53" s="156" t="s">
        <v>45</v>
      </c>
      <c r="F53" s="156" t="s">
        <v>33</v>
      </c>
      <c r="G53" s="163" t="s">
        <v>43</v>
      </c>
      <c r="H53" s="92" t="s">
        <v>50</v>
      </c>
      <c r="I53" s="92" t="s">
        <v>51</v>
      </c>
    </row>
    <row r="54" spans="1:9" ht="15.75" x14ac:dyDescent="0.25">
      <c r="A54" s="46" t="s">
        <v>180</v>
      </c>
      <c r="B54" s="46" t="s">
        <v>40</v>
      </c>
      <c r="C54" s="48">
        <v>50</v>
      </c>
      <c r="D54" s="48">
        <v>6</v>
      </c>
      <c r="E54" s="48">
        <f t="shared" ref="E54:E100" si="5">C54*D54</f>
        <v>300</v>
      </c>
      <c r="F54" s="47">
        <v>0.3</v>
      </c>
      <c r="G54" s="164">
        <f>F54*E54</f>
        <v>90</v>
      </c>
      <c r="H54" s="232"/>
      <c r="I54" s="232"/>
    </row>
    <row r="55" spans="1:9" ht="15.75" x14ac:dyDescent="0.25">
      <c r="A55" s="40"/>
      <c r="B55" s="40"/>
      <c r="C55" s="42"/>
      <c r="D55" s="42"/>
      <c r="E55" s="209">
        <f t="shared" si="5"/>
        <v>0</v>
      </c>
      <c r="F55" s="45"/>
      <c r="G55" s="149">
        <f t="shared" ref="G55:G100" si="6">F55*E55</f>
        <v>0</v>
      </c>
      <c r="H55" s="118">
        <v>0</v>
      </c>
      <c r="I55" s="119">
        <f t="shared" ref="I55:I100" si="7">G55-H55</f>
        <v>0</v>
      </c>
    </row>
    <row r="56" spans="1:9" ht="15.75" x14ac:dyDescent="0.25">
      <c r="A56" s="40"/>
      <c r="B56" s="40"/>
      <c r="C56" s="42"/>
      <c r="D56" s="42"/>
      <c r="E56" s="209">
        <f t="shared" si="5"/>
        <v>0</v>
      </c>
      <c r="F56" s="45"/>
      <c r="G56" s="149">
        <f t="shared" si="6"/>
        <v>0</v>
      </c>
      <c r="H56" s="118">
        <v>0</v>
      </c>
      <c r="I56" s="119">
        <f t="shared" si="7"/>
        <v>0</v>
      </c>
    </row>
    <row r="57" spans="1:9" ht="15.75" x14ac:dyDescent="0.25">
      <c r="A57" s="40"/>
      <c r="B57" s="40"/>
      <c r="C57" s="42"/>
      <c r="D57" s="42"/>
      <c r="E57" s="209">
        <f t="shared" si="5"/>
        <v>0</v>
      </c>
      <c r="F57" s="45"/>
      <c r="G57" s="149">
        <f t="shared" si="6"/>
        <v>0</v>
      </c>
      <c r="H57" s="118">
        <v>0</v>
      </c>
      <c r="I57" s="119">
        <f t="shared" si="7"/>
        <v>0</v>
      </c>
    </row>
    <row r="58" spans="1:9" ht="15.75" x14ac:dyDescent="0.25">
      <c r="A58" s="40"/>
      <c r="B58" s="40"/>
      <c r="C58" s="42"/>
      <c r="D58" s="42"/>
      <c r="E58" s="209">
        <f t="shared" si="5"/>
        <v>0</v>
      </c>
      <c r="F58" s="45"/>
      <c r="G58" s="149">
        <f t="shared" si="6"/>
        <v>0</v>
      </c>
      <c r="H58" s="118">
        <v>0</v>
      </c>
      <c r="I58" s="119">
        <f t="shared" si="7"/>
        <v>0</v>
      </c>
    </row>
    <row r="59" spans="1:9" ht="15.75" x14ac:dyDescent="0.25">
      <c r="A59" s="40"/>
      <c r="B59" s="40"/>
      <c r="C59" s="42"/>
      <c r="D59" s="42"/>
      <c r="E59" s="209">
        <f t="shared" si="5"/>
        <v>0</v>
      </c>
      <c r="F59" s="45"/>
      <c r="G59" s="149">
        <f t="shared" si="6"/>
        <v>0</v>
      </c>
      <c r="H59" s="118">
        <v>0</v>
      </c>
      <c r="I59" s="119">
        <f t="shared" si="7"/>
        <v>0</v>
      </c>
    </row>
    <row r="60" spans="1:9" ht="15.75" x14ac:dyDescent="0.25">
      <c r="A60" s="40"/>
      <c r="B60" s="40"/>
      <c r="C60" s="42"/>
      <c r="D60" s="42"/>
      <c r="E60" s="209">
        <f t="shared" si="5"/>
        <v>0</v>
      </c>
      <c r="F60" s="45"/>
      <c r="G60" s="149">
        <f t="shared" si="6"/>
        <v>0</v>
      </c>
      <c r="H60" s="118">
        <v>0</v>
      </c>
      <c r="I60" s="119">
        <f t="shared" si="7"/>
        <v>0</v>
      </c>
    </row>
    <row r="61" spans="1:9" ht="15.75" x14ac:dyDescent="0.25">
      <c r="A61" s="40"/>
      <c r="B61" s="40"/>
      <c r="C61" s="42"/>
      <c r="D61" s="42"/>
      <c r="E61" s="209">
        <f t="shared" si="5"/>
        <v>0</v>
      </c>
      <c r="F61" s="45"/>
      <c r="G61" s="149">
        <f t="shared" si="6"/>
        <v>0</v>
      </c>
      <c r="H61" s="118">
        <v>0</v>
      </c>
      <c r="I61" s="119">
        <f t="shared" si="7"/>
        <v>0</v>
      </c>
    </row>
    <row r="62" spans="1:9" ht="15.75" x14ac:dyDescent="0.25">
      <c r="A62" s="40"/>
      <c r="B62" s="40"/>
      <c r="C62" s="42"/>
      <c r="D62" s="42"/>
      <c r="E62" s="209">
        <f t="shared" si="5"/>
        <v>0</v>
      </c>
      <c r="F62" s="45"/>
      <c r="G62" s="149">
        <f t="shared" si="6"/>
        <v>0</v>
      </c>
      <c r="H62" s="118">
        <v>0</v>
      </c>
      <c r="I62" s="119">
        <f t="shared" si="7"/>
        <v>0</v>
      </c>
    </row>
    <row r="63" spans="1:9" ht="15.75" x14ac:dyDescent="0.25">
      <c r="A63" s="40"/>
      <c r="B63" s="40"/>
      <c r="C63" s="42"/>
      <c r="D63" s="42"/>
      <c r="E63" s="209">
        <f t="shared" si="5"/>
        <v>0</v>
      </c>
      <c r="F63" s="45"/>
      <c r="G63" s="149">
        <f t="shared" si="6"/>
        <v>0</v>
      </c>
      <c r="H63" s="118">
        <v>0</v>
      </c>
      <c r="I63" s="119">
        <f t="shared" si="7"/>
        <v>0</v>
      </c>
    </row>
    <row r="64" spans="1:9" ht="15.75" x14ac:dyDescent="0.25">
      <c r="A64" s="40"/>
      <c r="B64" s="40"/>
      <c r="C64" s="42"/>
      <c r="D64" s="42"/>
      <c r="E64" s="209">
        <f t="shared" si="5"/>
        <v>0</v>
      </c>
      <c r="F64" s="45"/>
      <c r="G64" s="149">
        <f t="shared" si="6"/>
        <v>0</v>
      </c>
      <c r="H64" s="118">
        <v>0</v>
      </c>
      <c r="I64" s="119">
        <f t="shared" si="7"/>
        <v>0</v>
      </c>
    </row>
    <row r="65" spans="1:9" ht="15.75" x14ac:dyDescent="0.25">
      <c r="A65" s="40"/>
      <c r="B65" s="40"/>
      <c r="C65" s="44"/>
      <c r="D65" s="42"/>
      <c r="E65" s="209">
        <f t="shared" si="5"/>
        <v>0</v>
      </c>
      <c r="F65" s="45"/>
      <c r="G65" s="149">
        <f t="shared" si="6"/>
        <v>0</v>
      </c>
      <c r="H65" s="118">
        <v>0</v>
      </c>
      <c r="I65" s="119">
        <f t="shared" si="7"/>
        <v>0</v>
      </c>
    </row>
    <row r="66" spans="1:9" ht="15.75" x14ac:dyDescent="0.25">
      <c r="A66" s="40"/>
      <c r="B66" s="40"/>
      <c r="C66" s="42"/>
      <c r="D66" s="42"/>
      <c r="E66" s="209">
        <f t="shared" si="5"/>
        <v>0</v>
      </c>
      <c r="F66" s="45"/>
      <c r="G66" s="149">
        <f t="shared" si="6"/>
        <v>0</v>
      </c>
      <c r="H66" s="118">
        <v>0</v>
      </c>
      <c r="I66" s="119">
        <f t="shared" si="7"/>
        <v>0</v>
      </c>
    </row>
    <row r="67" spans="1:9" ht="15.75" x14ac:dyDescent="0.25">
      <c r="A67" s="40"/>
      <c r="B67" s="40"/>
      <c r="C67" s="42"/>
      <c r="D67" s="42"/>
      <c r="E67" s="209">
        <f t="shared" si="5"/>
        <v>0</v>
      </c>
      <c r="F67" s="45"/>
      <c r="G67" s="149">
        <f t="shared" si="6"/>
        <v>0</v>
      </c>
      <c r="H67" s="118">
        <v>0</v>
      </c>
      <c r="I67" s="119">
        <f t="shared" si="7"/>
        <v>0</v>
      </c>
    </row>
    <row r="68" spans="1:9" ht="15.75" x14ac:dyDescent="0.25">
      <c r="A68" s="40"/>
      <c r="B68" s="40"/>
      <c r="C68" s="42"/>
      <c r="D68" s="42"/>
      <c r="E68" s="209">
        <f t="shared" si="5"/>
        <v>0</v>
      </c>
      <c r="F68" s="45"/>
      <c r="G68" s="149">
        <f t="shared" si="6"/>
        <v>0</v>
      </c>
      <c r="H68" s="118">
        <v>0</v>
      </c>
      <c r="I68" s="119">
        <f t="shared" si="7"/>
        <v>0</v>
      </c>
    </row>
    <row r="69" spans="1:9" ht="15.75" x14ac:dyDescent="0.25">
      <c r="A69" s="40"/>
      <c r="B69" s="40"/>
      <c r="C69" s="42"/>
      <c r="D69" s="42"/>
      <c r="E69" s="209">
        <f t="shared" si="5"/>
        <v>0</v>
      </c>
      <c r="F69" s="45"/>
      <c r="G69" s="149">
        <f t="shared" si="6"/>
        <v>0</v>
      </c>
      <c r="H69" s="118">
        <v>0</v>
      </c>
      <c r="I69" s="119">
        <f t="shared" si="7"/>
        <v>0</v>
      </c>
    </row>
    <row r="70" spans="1:9" ht="15.75" x14ac:dyDescent="0.25">
      <c r="A70" s="40"/>
      <c r="B70" s="40"/>
      <c r="C70" s="42"/>
      <c r="D70" s="42"/>
      <c r="E70" s="209">
        <f t="shared" si="5"/>
        <v>0</v>
      </c>
      <c r="F70" s="45"/>
      <c r="G70" s="149">
        <f t="shared" si="6"/>
        <v>0</v>
      </c>
      <c r="H70" s="118">
        <v>0</v>
      </c>
      <c r="I70" s="119">
        <f t="shared" si="7"/>
        <v>0</v>
      </c>
    </row>
    <row r="71" spans="1:9" ht="15.75" hidden="1" x14ac:dyDescent="0.25">
      <c r="A71" s="40"/>
      <c r="B71" s="40"/>
      <c r="C71" s="42"/>
      <c r="D71" s="42"/>
      <c r="E71" s="209">
        <f t="shared" si="5"/>
        <v>0</v>
      </c>
      <c r="F71" s="45"/>
      <c r="G71" s="149">
        <f t="shared" si="6"/>
        <v>0</v>
      </c>
      <c r="H71" s="118">
        <v>0</v>
      </c>
      <c r="I71" s="119">
        <f t="shared" si="7"/>
        <v>0</v>
      </c>
    </row>
    <row r="72" spans="1:9" ht="15.75" hidden="1" x14ac:dyDescent="0.25">
      <c r="A72" s="40"/>
      <c r="B72" s="40"/>
      <c r="C72" s="42"/>
      <c r="D72" s="42"/>
      <c r="E72" s="209">
        <f t="shared" si="5"/>
        <v>0</v>
      </c>
      <c r="F72" s="45"/>
      <c r="G72" s="149">
        <f t="shared" si="6"/>
        <v>0</v>
      </c>
      <c r="H72" s="118">
        <v>0</v>
      </c>
      <c r="I72" s="119">
        <f t="shared" si="7"/>
        <v>0</v>
      </c>
    </row>
    <row r="73" spans="1:9" ht="15.75" hidden="1" x14ac:dyDescent="0.25">
      <c r="A73" s="40"/>
      <c r="B73" s="40"/>
      <c r="C73" s="42"/>
      <c r="D73" s="42"/>
      <c r="E73" s="209">
        <f t="shared" si="5"/>
        <v>0</v>
      </c>
      <c r="F73" s="45"/>
      <c r="G73" s="149">
        <f t="shared" si="6"/>
        <v>0</v>
      </c>
      <c r="H73" s="118">
        <v>0</v>
      </c>
      <c r="I73" s="119">
        <f t="shared" si="7"/>
        <v>0</v>
      </c>
    </row>
    <row r="74" spans="1:9" ht="15.75" hidden="1" x14ac:dyDescent="0.25">
      <c r="A74" s="40"/>
      <c r="B74" s="40"/>
      <c r="C74" s="42"/>
      <c r="D74" s="42"/>
      <c r="E74" s="209">
        <f t="shared" si="5"/>
        <v>0</v>
      </c>
      <c r="F74" s="45"/>
      <c r="G74" s="149">
        <f t="shared" si="6"/>
        <v>0</v>
      </c>
      <c r="H74" s="118">
        <v>0</v>
      </c>
      <c r="I74" s="119">
        <f t="shared" si="7"/>
        <v>0</v>
      </c>
    </row>
    <row r="75" spans="1:9" ht="15.75" hidden="1" x14ac:dyDescent="0.25">
      <c r="A75" s="40"/>
      <c r="B75" s="40"/>
      <c r="C75" s="42"/>
      <c r="D75" s="42"/>
      <c r="E75" s="209">
        <f t="shared" si="5"/>
        <v>0</v>
      </c>
      <c r="F75" s="45"/>
      <c r="G75" s="149">
        <f t="shared" si="6"/>
        <v>0</v>
      </c>
      <c r="H75" s="118">
        <v>0</v>
      </c>
      <c r="I75" s="119">
        <f t="shared" si="7"/>
        <v>0</v>
      </c>
    </row>
    <row r="76" spans="1:9" ht="15.75" hidden="1" x14ac:dyDescent="0.25">
      <c r="A76" s="40"/>
      <c r="B76" s="40"/>
      <c r="C76" s="42"/>
      <c r="D76" s="42"/>
      <c r="E76" s="209">
        <f t="shared" si="5"/>
        <v>0</v>
      </c>
      <c r="F76" s="45"/>
      <c r="G76" s="149">
        <f t="shared" si="6"/>
        <v>0</v>
      </c>
      <c r="H76" s="118">
        <v>0</v>
      </c>
      <c r="I76" s="119">
        <f t="shared" si="7"/>
        <v>0</v>
      </c>
    </row>
    <row r="77" spans="1:9" ht="15.75" hidden="1" x14ac:dyDescent="0.25">
      <c r="A77" s="40"/>
      <c r="B77" s="40"/>
      <c r="C77" s="42"/>
      <c r="D77" s="42"/>
      <c r="E77" s="209">
        <f t="shared" si="5"/>
        <v>0</v>
      </c>
      <c r="F77" s="45"/>
      <c r="G77" s="149">
        <f t="shared" si="6"/>
        <v>0</v>
      </c>
      <c r="H77" s="118">
        <v>0</v>
      </c>
      <c r="I77" s="119">
        <f t="shared" si="7"/>
        <v>0</v>
      </c>
    </row>
    <row r="78" spans="1:9" ht="15.75" hidden="1" x14ac:dyDescent="0.25">
      <c r="A78" s="40"/>
      <c r="B78" s="40"/>
      <c r="C78" s="42"/>
      <c r="D78" s="42"/>
      <c r="E78" s="209">
        <f t="shared" si="5"/>
        <v>0</v>
      </c>
      <c r="F78" s="45"/>
      <c r="G78" s="149">
        <f t="shared" si="6"/>
        <v>0</v>
      </c>
      <c r="H78" s="118">
        <v>0</v>
      </c>
      <c r="I78" s="119">
        <f t="shared" si="7"/>
        <v>0</v>
      </c>
    </row>
    <row r="79" spans="1:9" ht="15.75" hidden="1" x14ac:dyDescent="0.25">
      <c r="A79" s="40"/>
      <c r="B79" s="40"/>
      <c r="C79" s="44"/>
      <c r="D79" s="42"/>
      <c r="E79" s="209">
        <f t="shared" si="5"/>
        <v>0</v>
      </c>
      <c r="F79" s="45"/>
      <c r="G79" s="149">
        <f t="shared" si="6"/>
        <v>0</v>
      </c>
      <c r="H79" s="118">
        <v>0</v>
      </c>
      <c r="I79" s="119">
        <f t="shared" si="7"/>
        <v>0</v>
      </c>
    </row>
    <row r="80" spans="1:9" ht="15.75" x14ac:dyDescent="0.25">
      <c r="A80" s="40"/>
      <c r="B80" s="40"/>
      <c r="C80" s="42"/>
      <c r="D80" s="42"/>
      <c r="E80" s="209">
        <f t="shared" si="5"/>
        <v>0</v>
      </c>
      <c r="F80" s="45"/>
      <c r="G80" s="149">
        <f t="shared" si="6"/>
        <v>0</v>
      </c>
      <c r="H80" s="118">
        <v>0</v>
      </c>
      <c r="I80" s="119">
        <f t="shared" si="7"/>
        <v>0</v>
      </c>
    </row>
    <row r="81" spans="1:9" ht="15.75" x14ac:dyDescent="0.25">
      <c r="A81" s="40"/>
      <c r="B81" s="40"/>
      <c r="C81" s="42"/>
      <c r="D81" s="42"/>
      <c r="E81" s="209">
        <f t="shared" si="5"/>
        <v>0</v>
      </c>
      <c r="F81" s="45"/>
      <c r="G81" s="149">
        <f t="shared" si="6"/>
        <v>0</v>
      </c>
      <c r="H81" s="118">
        <v>0</v>
      </c>
      <c r="I81" s="119">
        <f t="shared" si="7"/>
        <v>0</v>
      </c>
    </row>
    <row r="82" spans="1:9" ht="15.75" x14ac:dyDescent="0.25">
      <c r="A82" s="40"/>
      <c r="B82" s="40"/>
      <c r="C82" s="42"/>
      <c r="D82" s="42"/>
      <c r="E82" s="209">
        <f t="shared" si="5"/>
        <v>0</v>
      </c>
      <c r="F82" s="45"/>
      <c r="G82" s="149">
        <f t="shared" si="6"/>
        <v>0</v>
      </c>
      <c r="H82" s="118">
        <v>0</v>
      </c>
      <c r="I82" s="119">
        <f t="shared" si="7"/>
        <v>0</v>
      </c>
    </row>
    <row r="83" spans="1:9" ht="15.75" x14ac:dyDescent="0.25">
      <c r="A83" s="40"/>
      <c r="B83" s="40"/>
      <c r="C83" s="42"/>
      <c r="D83" s="42"/>
      <c r="E83" s="209">
        <f t="shared" si="5"/>
        <v>0</v>
      </c>
      <c r="F83" s="45"/>
      <c r="G83" s="149">
        <f t="shared" si="6"/>
        <v>0</v>
      </c>
      <c r="H83" s="118">
        <v>0</v>
      </c>
      <c r="I83" s="119">
        <f t="shared" si="7"/>
        <v>0</v>
      </c>
    </row>
    <row r="84" spans="1:9" ht="15.75" x14ac:dyDescent="0.25">
      <c r="A84" s="40"/>
      <c r="B84" s="40"/>
      <c r="C84" s="42"/>
      <c r="D84" s="42"/>
      <c r="E84" s="209">
        <f t="shared" si="5"/>
        <v>0</v>
      </c>
      <c r="F84" s="45"/>
      <c r="G84" s="149">
        <f t="shared" si="6"/>
        <v>0</v>
      </c>
      <c r="H84" s="118">
        <v>0</v>
      </c>
      <c r="I84" s="119">
        <f t="shared" si="7"/>
        <v>0</v>
      </c>
    </row>
    <row r="85" spans="1:9" ht="15.75" x14ac:dyDescent="0.25">
      <c r="A85" s="40"/>
      <c r="B85" s="40"/>
      <c r="C85" s="42"/>
      <c r="D85" s="42"/>
      <c r="E85" s="209">
        <f t="shared" si="5"/>
        <v>0</v>
      </c>
      <c r="F85" s="45"/>
      <c r="G85" s="149">
        <f t="shared" si="6"/>
        <v>0</v>
      </c>
      <c r="H85" s="118">
        <v>0</v>
      </c>
      <c r="I85" s="119">
        <f t="shared" si="7"/>
        <v>0</v>
      </c>
    </row>
    <row r="86" spans="1:9" ht="15.75" x14ac:dyDescent="0.25">
      <c r="A86" s="40"/>
      <c r="B86" s="40"/>
      <c r="C86" s="42"/>
      <c r="D86" s="42"/>
      <c r="E86" s="209">
        <f t="shared" si="5"/>
        <v>0</v>
      </c>
      <c r="F86" s="45"/>
      <c r="G86" s="149">
        <f t="shared" si="6"/>
        <v>0</v>
      </c>
      <c r="H86" s="118">
        <v>0</v>
      </c>
      <c r="I86" s="119">
        <f t="shared" si="7"/>
        <v>0</v>
      </c>
    </row>
    <row r="87" spans="1:9" ht="15.75" x14ac:dyDescent="0.25">
      <c r="A87" s="40"/>
      <c r="B87" s="40"/>
      <c r="C87" s="42"/>
      <c r="D87" s="42"/>
      <c r="E87" s="209">
        <f t="shared" si="5"/>
        <v>0</v>
      </c>
      <c r="F87" s="45"/>
      <c r="G87" s="149">
        <f t="shared" si="6"/>
        <v>0</v>
      </c>
      <c r="H87" s="118">
        <v>0</v>
      </c>
      <c r="I87" s="119">
        <f t="shared" si="7"/>
        <v>0</v>
      </c>
    </row>
    <row r="88" spans="1:9" ht="15.75" x14ac:dyDescent="0.25">
      <c r="A88" s="40"/>
      <c r="B88" s="40"/>
      <c r="C88" s="42"/>
      <c r="D88" s="42"/>
      <c r="E88" s="209">
        <f t="shared" si="5"/>
        <v>0</v>
      </c>
      <c r="F88" s="45"/>
      <c r="G88" s="149">
        <f t="shared" si="6"/>
        <v>0</v>
      </c>
      <c r="H88" s="118">
        <v>0</v>
      </c>
      <c r="I88" s="119">
        <f t="shared" si="7"/>
        <v>0</v>
      </c>
    </row>
    <row r="89" spans="1:9" ht="15.75" x14ac:dyDescent="0.25">
      <c r="A89" s="40"/>
      <c r="B89" s="40"/>
      <c r="C89" s="42"/>
      <c r="D89" s="42"/>
      <c r="E89" s="209">
        <f t="shared" si="5"/>
        <v>0</v>
      </c>
      <c r="F89" s="45"/>
      <c r="G89" s="149">
        <f t="shared" si="6"/>
        <v>0</v>
      </c>
      <c r="H89" s="118">
        <v>0</v>
      </c>
      <c r="I89" s="119">
        <f t="shared" si="7"/>
        <v>0</v>
      </c>
    </row>
    <row r="90" spans="1:9" ht="15.75" x14ac:dyDescent="0.25">
      <c r="A90" s="40"/>
      <c r="B90" s="40"/>
      <c r="C90" s="42"/>
      <c r="D90" s="42"/>
      <c r="E90" s="209">
        <f t="shared" si="5"/>
        <v>0</v>
      </c>
      <c r="F90" s="45"/>
      <c r="G90" s="149">
        <f t="shared" si="6"/>
        <v>0</v>
      </c>
      <c r="H90" s="118">
        <v>0</v>
      </c>
      <c r="I90" s="119">
        <f t="shared" si="7"/>
        <v>0</v>
      </c>
    </row>
    <row r="91" spans="1:9" ht="15.75" x14ac:dyDescent="0.25">
      <c r="A91" s="40"/>
      <c r="B91" s="40"/>
      <c r="C91" s="42"/>
      <c r="D91" s="42"/>
      <c r="E91" s="209">
        <f t="shared" si="5"/>
        <v>0</v>
      </c>
      <c r="F91" s="45"/>
      <c r="G91" s="149">
        <f t="shared" si="6"/>
        <v>0</v>
      </c>
      <c r="H91" s="118">
        <v>0</v>
      </c>
      <c r="I91" s="119">
        <f t="shared" si="7"/>
        <v>0</v>
      </c>
    </row>
    <row r="92" spans="1:9" ht="15.75" x14ac:dyDescent="0.25">
      <c r="A92" s="40"/>
      <c r="B92" s="40"/>
      <c r="C92" s="42"/>
      <c r="D92" s="42"/>
      <c r="E92" s="209">
        <f t="shared" si="5"/>
        <v>0</v>
      </c>
      <c r="F92" s="45"/>
      <c r="G92" s="149">
        <f t="shared" si="6"/>
        <v>0</v>
      </c>
      <c r="H92" s="118">
        <v>0</v>
      </c>
      <c r="I92" s="119">
        <f t="shared" si="7"/>
        <v>0</v>
      </c>
    </row>
    <row r="93" spans="1:9" ht="15.75" x14ac:dyDescent="0.25">
      <c r="A93" s="40"/>
      <c r="B93" s="40"/>
      <c r="C93" s="42"/>
      <c r="D93" s="42"/>
      <c r="E93" s="209">
        <f t="shared" si="5"/>
        <v>0</v>
      </c>
      <c r="F93" s="45"/>
      <c r="G93" s="149">
        <f t="shared" si="6"/>
        <v>0</v>
      </c>
      <c r="H93" s="118">
        <v>0</v>
      </c>
      <c r="I93" s="119">
        <f t="shared" si="7"/>
        <v>0</v>
      </c>
    </row>
    <row r="94" spans="1:9" ht="15.75" x14ac:dyDescent="0.25">
      <c r="A94" s="40"/>
      <c r="B94" s="40"/>
      <c r="C94" s="42"/>
      <c r="D94" s="42"/>
      <c r="E94" s="209">
        <f t="shared" si="5"/>
        <v>0</v>
      </c>
      <c r="F94" s="45"/>
      <c r="G94" s="149">
        <f t="shared" si="6"/>
        <v>0</v>
      </c>
      <c r="H94" s="118">
        <v>0</v>
      </c>
      <c r="I94" s="119">
        <f t="shared" si="7"/>
        <v>0</v>
      </c>
    </row>
    <row r="95" spans="1:9" ht="15.75" x14ac:dyDescent="0.25">
      <c r="A95" s="40"/>
      <c r="B95" s="40"/>
      <c r="C95" s="44"/>
      <c r="D95" s="42"/>
      <c r="E95" s="209">
        <f t="shared" si="5"/>
        <v>0</v>
      </c>
      <c r="F95" s="45"/>
      <c r="G95" s="149">
        <f t="shared" si="6"/>
        <v>0</v>
      </c>
      <c r="H95" s="118">
        <v>0</v>
      </c>
      <c r="I95" s="119">
        <f t="shared" si="7"/>
        <v>0</v>
      </c>
    </row>
    <row r="96" spans="1:9" ht="15.75" x14ac:dyDescent="0.25">
      <c r="A96" s="40"/>
      <c r="B96" s="40"/>
      <c r="C96" s="42"/>
      <c r="D96" s="42"/>
      <c r="E96" s="209">
        <f t="shared" si="5"/>
        <v>0</v>
      </c>
      <c r="F96" s="45"/>
      <c r="G96" s="149">
        <f t="shared" si="6"/>
        <v>0</v>
      </c>
      <c r="H96" s="118">
        <v>0</v>
      </c>
      <c r="I96" s="119">
        <f t="shared" si="7"/>
        <v>0</v>
      </c>
    </row>
    <row r="97" spans="1:9" ht="15.75" x14ac:dyDescent="0.25">
      <c r="A97" s="40"/>
      <c r="B97" s="40"/>
      <c r="C97" s="42"/>
      <c r="D97" s="42"/>
      <c r="E97" s="209">
        <f t="shared" si="5"/>
        <v>0</v>
      </c>
      <c r="F97" s="45"/>
      <c r="G97" s="149">
        <f t="shared" si="6"/>
        <v>0</v>
      </c>
      <c r="H97" s="118">
        <v>0</v>
      </c>
      <c r="I97" s="119">
        <f t="shared" si="7"/>
        <v>0</v>
      </c>
    </row>
    <row r="98" spans="1:9" ht="15.75" x14ac:dyDescent="0.25">
      <c r="A98" s="40"/>
      <c r="B98" s="40"/>
      <c r="C98" s="42"/>
      <c r="D98" s="42"/>
      <c r="E98" s="209">
        <f t="shared" si="5"/>
        <v>0</v>
      </c>
      <c r="F98" s="45"/>
      <c r="G98" s="149">
        <f t="shared" si="6"/>
        <v>0</v>
      </c>
      <c r="H98" s="118">
        <v>0</v>
      </c>
      <c r="I98" s="119">
        <f t="shared" si="7"/>
        <v>0</v>
      </c>
    </row>
    <row r="99" spans="1:9" ht="15.75" x14ac:dyDescent="0.25">
      <c r="A99" s="40"/>
      <c r="B99" s="40"/>
      <c r="C99" s="42"/>
      <c r="D99" s="42"/>
      <c r="E99" s="209">
        <f t="shared" si="5"/>
        <v>0</v>
      </c>
      <c r="F99" s="45"/>
      <c r="G99" s="149">
        <f t="shared" si="6"/>
        <v>0</v>
      </c>
      <c r="H99" s="118">
        <v>0</v>
      </c>
      <c r="I99" s="119">
        <f t="shared" si="7"/>
        <v>0</v>
      </c>
    </row>
    <row r="100" spans="1:9" ht="15.75" x14ac:dyDescent="0.25">
      <c r="A100" s="40"/>
      <c r="B100" s="40"/>
      <c r="C100" s="42"/>
      <c r="D100" s="42"/>
      <c r="E100" s="209">
        <f t="shared" si="5"/>
        <v>0</v>
      </c>
      <c r="F100" s="45"/>
      <c r="G100" s="149">
        <f t="shared" si="6"/>
        <v>0</v>
      </c>
      <c r="H100" s="118">
        <v>0</v>
      </c>
      <c r="I100" s="119">
        <f t="shared" si="7"/>
        <v>0</v>
      </c>
    </row>
    <row r="101" spans="1:9" ht="20.100000000000001" customHeight="1" x14ac:dyDescent="0.25">
      <c r="A101" s="212" t="s">
        <v>143</v>
      </c>
      <c r="B101" s="158"/>
      <c r="C101" s="159"/>
      <c r="D101" s="160"/>
      <c r="E101" s="210">
        <f>SUM(E55:E100)</f>
        <v>0</v>
      </c>
      <c r="F101" s="160"/>
      <c r="G101" s="83">
        <f>SUM(G55:G100)</f>
        <v>0</v>
      </c>
      <c r="H101" s="83">
        <f t="shared" ref="H101:I101" si="8">SUM(H55:H100)</f>
        <v>0</v>
      </c>
      <c r="I101" s="83">
        <f t="shared" si="8"/>
        <v>0</v>
      </c>
    </row>
    <row r="102" spans="1:9" ht="20.100000000000001" customHeight="1" x14ac:dyDescent="0.25">
      <c r="A102" s="157" t="s">
        <v>84</v>
      </c>
      <c r="B102" s="158"/>
      <c r="C102" s="159"/>
      <c r="D102" s="160"/>
      <c r="E102" s="160"/>
      <c r="F102" s="160"/>
      <c r="G102" s="83">
        <f>G101+G52</f>
        <v>0</v>
      </c>
    </row>
    <row r="103" spans="1:9" ht="36.75" customHeight="1" x14ac:dyDescent="0.25">
      <c r="A103" s="401" t="s">
        <v>179</v>
      </c>
      <c r="B103" s="401"/>
      <c r="C103" s="401"/>
      <c r="D103" s="401"/>
      <c r="E103" s="401"/>
      <c r="F103" s="401"/>
      <c r="G103" s="401"/>
    </row>
    <row r="104" spans="1:9" ht="20.100000000000001" customHeight="1" x14ac:dyDescent="0.25">
      <c r="A104" s="387" t="s">
        <v>42</v>
      </c>
      <c r="B104" s="330"/>
      <c r="C104" s="330"/>
      <c r="D104" s="330"/>
      <c r="E104" s="330"/>
      <c r="F104" s="330"/>
      <c r="G104" s="330"/>
    </row>
    <row r="105" spans="1:9" ht="20.100000000000001" customHeight="1" x14ac:dyDescent="0.2">
      <c r="A105" s="148"/>
      <c r="B105" s="148"/>
      <c r="C105" s="148"/>
      <c r="D105" s="148"/>
      <c r="E105" s="148"/>
      <c r="F105" s="148"/>
      <c r="G105" s="148"/>
    </row>
    <row r="106" spans="1:9" ht="20.100000000000001" customHeight="1" x14ac:dyDescent="0.2">
      <c r="A106" s="148"/>
      <c r="B106" s="148"/>
      <c r="C106" s="148"/>
      <c r="D106" s="148"/>
      <c r="E106" s="148"/>
      <c r="F106" s="148"/>
      <c r="G106" s="148"/>
    </row>
    <row r="107" spans="1:9" ht="20.100000000000001" customHeight="1" x14ac:dyDescent="0.2">
      <c r="A107" s="148"/>
      <c r="B107" s="148"/>
      <c r="C107" s="148"/>
      <c r="D107" s="148"/>
      <c r="E107" s="148"/>
      <c r="F107" s="148"/>
      <c r="G107" s="148"/>
    </row>
  </sheetData>
  <sheetProtection selectLockedCells="1"/>
  <customSheetViews>
    <customSheetView guid="{7DA73DFE-B44D-41DA-90F3-8A3CD23B8E26}" topLeftCell="A10">
      <selection activeCell="G28" sqref="G28"/>
      <pageMargins left="0.7" right="0.7" top="0.75" bottom="0.75" header="0.3" footer="0.3"/>
    </customSheetView>
  </customSheetViews>
  <mergeCells count="4">
    <mergeCell ref="A1:G1"/>
    <mergeCell ref="A2:G2"/>
    <mergeCell ref="A104:G104"/>
    <mergeCell ref="A103:G103"/>
  </mergeCells>
  <pageMargins left="0.45" right="0.45" top="0.5" bottom="0.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9D7CD99CABDF74485ACFF502695EE16" ma:contentTypeVersion="1" ma:contentTypeDescription="Create a new document." ma:contentTypeScope="" ma:versionID="339a3c2fbdb4611590a09b0f1c155402">
  <xsd:schema xmlns:xsd="http://www.w3.org/2001/XMLSchema" xmlns:xs="http://www.w3.org/2001/XMLSchema" xmlns:p="http://schemas.microsoft.com/office/2006/metadata/properties" targetNamespace="http://schemas.microsoft.com/office/2006/metadata/properties" ma:root="true" ma:fieldsID="13c374e1e193dff69147ec857b37fc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5D986F-9137-4363-B506-2F90252E2C9D}">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621EB5A6-90D0-4B20-9185-FD1BE38E9CE5}">
  <ds:schemaRefs>
    <ds:schemaRef ds:uri="http://schemas.microsoft.com/office/2006/metadata/longProperties"/>
  </ds:schemaRefs>
</ds:datastoreItem>
</file>

<file path=customXml/itemProps3.xml><?xml version="1.0" encoding="utf-8"?>
<ds:datastoreItem xmlns:ds="http://schemas.openxmlformats.org/officeDocument/2006/customXml" ds:itemID="{8E494A5F-EAB3-490A-938B-15B9D93DC579}">
  <ds:schemaRefs>
    <ds:schemaRef ds:uri="http://schemas.microsoft.com/sharepoint/v3/contenttype/forms"/>
  </ds:schemaRefs>
</ds:datastoreItem>
</file>

<file path=customXml/itemProps4.xml><?xml version="1.0" encoding="utf-8"?>
<ds:datastoreItem xmlns:ds="http://schemas.openxmlformats.org/officeDocument/2006/customXml" ds:itemID="{AB96636B-FB8B-4D01-8DE3-D696A75018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GENERAL INSTRUCTIONS</vt:lpstr>
      <vt:lpstr>Budget Summary</vt:lpstr>
      <vt:lpstr>Staffing</vt:lpstr>
      <vt:lpstr>Contracts </vt:lpstr>
      <vt:lpstr>Non-Capital Equipment </vt:lpstr>
      <vt:lpstr>Materials_Program Supplies </vt:lpstr>
      <vt:lpstr>Educational Materials</vt:lpstr>
      <vt:lpstr>Demo Supplies </vt:lpstr>
      <vt:lpstr>Food </vt:lpstr>
      <vt:lpstr>Travel Summary</vt:lpstr>
      <vt:lpstr>Local Travel</vt:lpstr>
      <vt:lpstr>Prof Devel</vt:lpstr>
      <vt:lpstr>Administrative</vt:lpstr>
      <vt:lpstr>Building_Space </vt:lpstr>
      <vt:lpstr>Maintenance_Repair</vt:lpstr>
      <vt:lpstr>Capital Equipment</vt:lpstr>
      <vt:lpstr>Budget_Summary___A_1</vt:lpstr>
      <vt:lpstr>'Prof Devel'!Print_Area</vt:lpstr>
      <vt:lpstr>'Travel Summary'!Print_Area</vt:lpstr>
      <vt:lpstr>'Budget Summary'!Print_Titles</vt:lpstr>
      <vt:lpstr>'Contracts '!Print_Titles</vt:lpstr>
      <vt:lpstr>'Prof Devel'!Print_Titles</vt:lpstr>
      <vt:lpstr>Staffing!Print_Titles</vt:lpstr>
      <vt:lpstr>'Travel Summary'!Print_Titles</vt:lpstr>
    </vt:vector>
  </TitlesOfParts>
  <Company>WSU-Puyallup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Subrecipient Budget Template</dc:title>
  <dc:subject>FFY21 RFA</dc:subject>
  <dc:creator>poolek</dc:creator>
  <cp:lastModifiedBy>Ajie, Whitney N (DOH)</cp:lastModifiedBy>
  <cp:lastPrinted>2018-05-07T20:50:13Z</cp:lastPrinted>
  <dcterms:created xsi:type="dcterms:W3CDTF">2004-03-15T17:46:45Z</dcterms:created>
  <dcterms:modified xsi:type="dcterms:W3CDTF">2020-03-13T16:50:36Z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0x01010099D7CD99CABDF74485ACFF502695EE16</vt:lpwstr>
  </property>
  <property fmtid="{D5CDD505-2E9C-101B-9397-08002B2CF9AE}" pid="4" name="_dlc_DocIdItemGuid">
    <vt:lpwstr>d96f6905-7bea-4243-82bb-047573c2b565</vt:lpwstr>
  </property>
</Properties>
</file>