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Lincoln" sheetId="1" r:id="rId1"/>
  </sheets>
  <definedNames>
    <definedName name="_xlnm.Print_Titles" localSheetId="0">'Lincoln'!$1:$3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<sst xmlns="http://schemas.openxmlformats.org/spreadsheetml/2006/main" count="91" uniqueCount="82">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</sst>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4675"/>
          <c:w val="0.426"/>
          <c:h val="0.7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(Lincoln!$B$70,Lincoln!$B$76,Lincoln!$B$81:$B$83)</c:f>
              <c:strCache/>
            </c:strRef>
          </c:cat>
          <c:val>
            <c:numRef>
              <c:f>(Lincoln!$C$70,Lincoln!$C$76,Lincoln!$C$81:$C$83)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57</xdr:row>
      <xdr:rowOff>95250</xdr:rowOff>
    </xdr:from>
    <xdr:to>
      <xdr:col>17</xdr:col>
      <xdr:colOff>504825</xdr:colOff>
      <xdr:row>85</xdr:row>
      <xdr:rowOff>28575</xdr:rowOff>
    </xdr:to>
    <xdr:graphicFrame>
      <xdr:nvGraphicFramePr>
        <xdr:cNvPr id="1" name="Chart 2"/>
        <xdr:cNvGraphicFramePr/>
      </xdr:nvGraphicFramePr>
      <xdr:xfrm>
        <a:off x="4610100" y="11563350"/>
        <a:ext cx="82391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46">
      <selection activeCell="D63" sqref="D63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5742187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0.28125" style="0" bestFit="1" customWidth="1"/>
    <col min="12" max="12" width="11.28125" style="0" bestFit="1" customWidth="1"/>
    <col min="13" max="13" width="9.00390625" style="0" customWidth="1"/>
    <col min="14" max="14" width="9.7109375" style="0" customWidth="1"/>
    <col min="15" max="15" width="7.8515625" style="0" hidden="1" customWidth="1"/>
    <col min="16" max="16" width="10.28125" style="0" bestFit="1" customWidth="1"/>
    <col min="17" max="17" width="11.0039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10934</v>
      </c>
      <c r="E14" s="88">
        <f aca="true" t="shared" si="1" ref="E14:E54">SUM(F14:R14)</f>
        <v>10934</v>
      </c>
      <c r="F14" s="84"/>
      <c r="G14" s="89"/>
      <c r="H14" s="89"/>
      <c r="I14" s="89"/>
      <c r="J14" s="89"/>
      <c r="K14" s="90"/>
      <c r="L14" s="84"/>
      <c r="M14" s="89"/>
      <c r="N14" s="90"/>
      <c r="O14" s="54"/>
      <c r="P14" s="89">
        <v>10934</v>
      </c>
      <c r="Q14" s="89"/>
      <c r="R14" s="89"/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27564</v>
      </c>
      <c r="E17" s="88">
        <f t="shared" si="1"/>
        <v>27564</v>
      </c>
      <c r="F17" s="83"/>
      <c r="G17" s="56">
        <v>5349</v>
      </c>
      <c r="H17" s="56"/>
      <c r="I17" s="56"/>
      <c r="J17" s="56"/>
      <c r="K17" s="85"/>
      <c r="L17" s="83">
        <f>21215+1000</f>
        <v>22215</v>
      </c>
      <c r="M17" s="56"/>
      <c r="N17" s="85"/>
      <c r="O17" s="52"/>
      <c r="P17" s="56"/>
      <c r="Q17" s="56"/>
      <c r="R17" s="56"/>
    </row>
    <row r="18" spans="1:18" ht="15" customHeight="1">
      <c r="A18" s="10">
        <v>562.24</v>
      </c>
      <c r="B18" s="30" t="s">
        <v>19</v>
      </c>
      <c r="C18" s="46"/>
      <c r="D18" s="51"/>
      <c r="E18" s="88">
        <f t="shared" si="1"/>
        <v>0</v>
      </c>
      <c r="F18" s="83"/>
      <c r="G18" s="56"/>
      <c r="H18" s="56"/>
      <c r="I18" s="56"/>
      <c r="J18" s="56"/>
      <c r="K18" s="85"/>
      <c r="L18" s="83"/>
      <c r="M18" s="56"/>
      <c r="N18" s="85"/>
      <c r="O18" s="52"/>
      <c r="P18" s="56"/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>
        <v>49564</v>
      </c>
      <c r="E19" s="88">
        <f t="shared" si="1"/>
        <v>49564</v>
      </c>
      <c r="F19" s="83"/>
      <c r="G19" s="56">
        <v>12832</v>
      </c>
      <c r="H19" s="56"/>
      <c r="I19" s="56"/>
      <c r="J19" s="56"/>
      <c r="K19" s="85"/>
      <c r="L19" s="83"/>
      <c r="M19" s="56">
        <v>9092</v>
      </c>
      <c r="N19" s="85">
        <v>27640</v>
      </c>
      <c r="O19" s="52"/>
      <c r="P19" s="56"/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81503</v>
      </c>
      <c r="E22" s="88">
        <f t="shared" si="1"/>
        <v>81503</v>
      </c>
      <c r="F22" s="83"/>
      <c r="G22" s="56">
        <v>8406</v>
      </c>
      <c r="H22" s="56"/>
      <c r="I22" s="56"/>
      <c r="J22" s="56"/>
      <c r="K22" s="85"/>
      <c r="L22" s="83">
        <f>54385+1860+15830+115</f>
        <v>72190</v>
      </c>
      <c r="M22" s="56"/>
      <c r="N22" s="85"/>
      <c r="O22" s="52"/>
      <c r="P22" s="56">
        <v>869</v>
      </c>
      <c r="Q22" s="56"/>
      <c r="R22" s="56">
        <v>38</v>
      </c>
    </row>
    <row r="23" spans="1:18" ht="15" customHeight="1">
      <c r="A23" s="10">
        <v>562.29</v>
      </c>
      <c r="B23" s="30" t="s">
        <v>24</v>
      </c>
      <c r="C23" s="46"/>
      <c r="D23" s="51">
        <v>19114</v>
      </c>
      <c r="E23" s="88">
        <f t="shared" si="1"/>
        <v>22565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>
        <f>11121+11444</f>
        <v>22565</v>
      </c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v>38998</v>
      </c>
      <c r="E24" s="88">
        <f t="shared" si="1"/>
        <v>38998</v>
      </c>
      <c r="F24" s="83"/>
      <c r="G24" s="56"/>
      <c r="H24" s="56">
        <v>23178</v>
      </c>
      <c r="I24" s="56"/>
      <c r="J24" s="56"/>
      <c r="K24" s="85"/>
      <c r="L24" s="83">
        <f>1177+2099+4781</f>
        <v>8057</v>
      </c>
      <c r="M24" s="56"/>
      <c r="N24" s="85">
        <f>1318+1703+748</f>
        <v>3769</v>
      </c>
      <c r="O24" s="52"/>
      <c r="P24" s="56"/>
      <c r="Q24" s="56">
        <v>3994</v>
      </c>
      <c r="R24" s="56"/>
    </row>
    <row r="25" spans="1:18" ht="15" customHeight="1">
      <c r="A25" s="10">
        <v>562.33</v>
      </c>
      <c r="B25" s="30" t="s">
        <v>26</v>
      </c>
      <c r="C25" s="46"/>
      <c r="D25" s="51"/>
      <c r="E25" s="88">
        <f t="shared" si="1"/>
        <v>0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/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1663</v>
      </c>
      <c r="E26" s="88">
        <f t="shared" si="1"/>
        <v>1663</v>
      </c>
      <c r="F26" s="83"/>
      <c r="G26" s="56">
        <v>473</v>
      </c>
      <c r="H26" s="56"/>
      <c r="I26" s="56"/>
      <c r="J26" s="56"/>
      <c r="K26" s="85"/>
      <c r="L26" s="83"/>
      <c r="M26" s="56"/>
      <c r="N26" s="85"/>
      <c r="O26" s="52"/>
      <c r="P26" s="56"/>
      <c r="Q26" s="56">
        <v>1190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58</v>
      </c>
      <c r="E27" s="88">
        <f t="shared" si="1"/>
        <v>58</v>
      </c>
      <c r="F27" s="83"/>
      <c r="G27" s="56">
        <v>58</v>
      </c>
      <c r="H27" s="56"/>
      <c r="I27" s="56"/>
      <c r="J27" s="56"/>
      <c r="K27" s="85"/>
      <c r="L27" s="83"/>
      <c r="M27" s="56"/>
      <c r="N27" s="85"/>
      <c r="O27" s="52"/>
      <c r="P27" s="56"/>
      <c r="Q27" s="56"/>
      <c r="R27" s="56"/>
    </row>
    <row r="28" spans="1:18" ht="15" customHeight="1">
      <c r="A28" s="10">
        <v>562.39</v>
      </c>
      <c r="B28" s="30" t="s">
        <v>29</v>
      </c>
      <c r="C28" s="46"/>
      <c r="D28" s="51">
        <v>23169</v>
      </c>
      <c r="E28" s="88">
        <f t="shared" si="1"/>
        <v>23169</v>
      </c>
      <c r="F28" s="83"/>
      <c r="G28" s="56"/>
      <c r="H28" s="56">
        <v>23169</v>
      </c>
      <c r="I28" s="56"/>
      <c r="J28" s="56"/>
      <c r="K28" s="85"/>
      <c r="L28" s="83"/>
      <c r="M28" s="56"/>
      <c r="N28" s="85"/>
      <c r="O28" s="52"/>
      <c r="P28" s="56"/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>
        <v>26390</v>
      </c>
      <c r="E32" s="88">
        <f t="shared" si="1"/>
        <v>26390</v>
      </c>
      <c r="F32" s="83">
        <v>5100</v>
      </c>
      <c r="G32" s="56"/>
      <c r="H32" s="56">
        <v>11290</v>
      </c>
      <c r="I32" s="56"/>
      <c r="J32" s="56"/>
      <c r="K32" s="85"/>
      <c r="L32" s="83">
        <v>10000</v>
      </c>
      <c r="M32" s="56"/>
      <c r="N32" s="85"/>
      <c r="O32" s="52"/>
      <c r="P32" s="56"/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>
        <v>87307</v>
      </c>
      <c r="E34" s="88">
        <f t="shared" si="1"/>
        <v>87307</v>
      </c>
      <c r="F34" s="83"/>
      <c r="G34" s="56"/>
      <c r="H34" s="56"/>
      <c r="I34" s="56"/>
      <c r="J34" s="56"/>
      <c r="K34" s="85"/>
      <c r="L34" s="83">
        <f>12500+3560+12500+12500+15000</f>
        <v>56060</v>
      </c>
      <c r="M34" s="56">
        <v>7372</v>
      </c>
      <c r="N34" s="85"/>
      <c r="O34" s="52"/>
      <c r="P34" s="56"/>
      <c r="Q34" s="56"/>
      <c r="R34" s="56">
        <v>23875</v>
      </c>
    </row>
    <row r="35" spans="1:18" ht="15" customHeight="1">
      <c r="A35" s="10">
        <v>562.52</v>
      </c>
      <c r="B35" s="30" t="s">
        <v>35</v>
      </c>
      <c r="C35" s="46"/>
      <c r="D35" s="51">
        <v>4937</v>
      </c>
      <c r="E35" s="88">
        <f t="shared" si="1"/>
        <v>4937</v>
      </c>
      <c r="F35" s="83">
        <v>750</v>
      </c>
      <c r="G35" s="56">
        <v>2587</v>
      </c>
      <c r="H35" s="56"/>
      <c r="I35" s="56"/>
      <c r="J35" s="56"/>
      <c r="K35" s="85"/>
      <c r="L35" s="83">
        <v>750</v>
      </c>
      <c r="M35" s="56"/>
      <c r="N35" s="85"/>
      <c r="O35" s="52"/>
      <c r="P35" s="56">
        <v>250</v>
      </c>
      <c r="Q35" s="56">
        <v>600</v>
      </c>
      <c r="R35" s="56"/>
    </row>
    <row r="36" spans="1:18" ht="15" customHeight="1">
      <c r="A36" s="10">
        <v>562.53</v>
      </c>
      <c r="B36" s="30" t="s">
        <v>36</v>
      </c>
      <c r="C36" s="46"/>
      <c r="D36" s="51">
        <v>6971</v>
      </c>
      <c r="E36" s="88">
        <f t="shared" si="1"/>
        <v>6971</v>
      </c>
      <c r="F36" s="83"/>
      <c r="G36" s="56"/>
      <c r="H36" s="56"/>
      <c r="I36" s="56"/>
      <c r="J36" s="56"/>
      <c r="K36" s="85">
        <v>5026</v>
      </c>
      <c r="L36" s="83"/>
      <c r="M36" s="56"/>
      <c r="N36" s="85"/>
      <c r="O36" s="52"/>
      <c r="P36" s="56">
        <v>195</v>
      </c>
      <c r="Q36" s="56">
        <v>1750</v>
      </c>
      <c r="R36" s="56"/>
    </row>
    <row r="37" spans="1:18" ht="15" customHeight="1">
      <c r="A37" s="10">
        <v>562.54</v>
      </c>
      <c r="B37" s="30" t="s">
        <v>37</v>
      </c>
      <c r="C37" s="46"/>
      <c r="D37" s="51">
        <v>40155</v>
      </c>
      <c r="E37" s="88">
        <f t="shared" si="1"/>
        <v>40155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>
        <v>10040</v>
      </c>
      <c r="Q37" s="56">
        <f>2600+500+22590+4425</f>
        <v>30115</v>
      </c>
      <c r="R37" s="56"/>
    </row>
    <row r="38" spans="1:18" ht="15" customHeight="1">
      <c r="A38" s="10">
        <v>562.55</v>
      </c>
      <c r="B38" s="30" t="s">
        <v>38</v>
      </c>
      <c r="C38" s="46"/>
      <c r="D38" s="51">
        <v>1040</v>
      </c>
      <c r="E38" s="88">
        <f t="shared" si="1"/>
        <v>1040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>
        <v>1040</v>
      </c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41251</v>
      </c>
      <c r="E39" s="88">
        <f t="shared" si="1"/>
        <v>41251</v>
      </c>
      <c r="F39" s="83"/>
      <c r="G39" s="56"/>
      <c r="H39" s="56">
        <v>2363</v>
      </c>
      <c r="I39" s="56"/>
      <c r="J39" s="56">
        <v>10113</v>
      </c>
      <c r="K39" s="85"/>
      <c r="L39" s="83"/>
      <c r="M39" s="56"/>
      <c r="N39" s="85"/>
      <c r="O39" s="52"/>
      <c r="P39" s="56">
        <v>7641</v>
      </c>
      <c r="Q39" s="56">
        <f>12861+6340+1933</f>
        <v>21134</v>
      </c>
      <c r="R39" s="56"/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1509</v>
      </c>
      <c r="E41" s="88">
        <f t="shared" si="1"/>
        <v>1750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v>1750</v>
      </c>
      <c r="R41" s="56"/>
    </row>
    <row r="42" spans="1:18" ht="15" customHeight="1">
      <c r="A42" s="11">
        <v>562.59</v>
      </c>
      <c r="B42" s="7" t="s">
        <v>42</v>
      </c>
      <c r="C42" s="48"/>
      <c r="D42" s="57">
        <v>917</v>
      </c>
      <c r="E42" s="91">
        <f t="shared" si="1"/>
        <v>917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>
        <v>917</v>
      </c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6896</v>
      </c>
      <c r="E44" s="88">
        <f t="shared" si="1"/>
        <v>6896</v>
      </c>
      <c r="F44" s="83"/>
      <c r="G44" s="56"/>
      <c r="H44" s="56"/>
      <c r="I44" s="56"/>
      <c r="J44" s="56">
        <v>338</v>
      </c>
      <c r="K44" s="85"/>
      <c r="L44" s="83"/>
      <c r="M44" s="56"/>
      <c r="N44" s="85"/>
      <c r="O44" s="52"/>
      <c r="P44" s="56">
        <v>2690</v>
      </c>
      <c r="Q44" s="56">
        <f>1830+2038</f>
        <v>3868</v>
      </c>
      <c r="R44" s="56"/>
    </row>
    <row r="45" spans="1:18" ht="15" customHeight="1">
      <c r="A45" s="10">
        <v>562.72</v>
      </c>
      <c r="B45" s="30" t="s">
        <v>45</v>
      </c>
      <c r="C45" s="46"/>
      <c r="D45" s="51">
        <v>24859</v>
      </c>
      <c r="E45" s="88">
        <f t="shared" si="1"/>
        <v>30520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>
        <f>27420+3100</f>
        <v>30520</v>
      </c>
      <c r="R45" s="56"/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11682</v>
      </c>
      <c r="E49" s="88">
        <f t="shared" si="1"/>
        <v>11682</v>
      </c>
      <c r="F49" s="83"/>
      <c r="G49" s="56"/>
      <c r="H49" s="56"/>
      <c r="I49" s="56"/>
      <c r="J49" s="56">
        <v>11682</v>
      </c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36710</v>
      </c>
      <c r="E50" s="88">
        <f t="shared" si="1"/>
        <v>36710</v>
      </c>
      <c r="F50" s="83"/>
      <c r="G50" s="56"/>
      <c r="H50" s="56"/>
      <c r="I50" s="56"/>
      <c r="J50" s="56">
        <v>2081</v>
      </c>
      <c r="K50" s="85"/>
      <c r="L50" s="83">
        <f>18064+6065</f>
        <v>24129</v>
      </c>
      <c r="M50" s="56">
        <f>7000+3500</f>
        <v>10500</v>
      </c>
      <c r="N50" s="85"/>
      <c r="O50" s="52"/>
      <c r="P50" s="56"/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543191</v>
      </c>
      <c r="E55" s="96">
        <f t="shared" si="2"/>
        <v>552544</v>
      </c>
      <c r="F55" s="97">
        <f t="shared" si="2"/>
        <v>5850</v>
      </c>
      <c r="G55" s="98">
        <f t="shared" si="2"/>
        <v>29705</v>
      </c>
      <c r="H55" s="98">
        <f t="shared" si="2"/>
        <v>60000</v>
      </c>
      <c r="I55" s="98">
        <f t="shared" si="2"/>
        <v>0</v>
      </c>
      <c r="J55" s="98">
        <f>SUM(J4:J54)</f>
        <v>24214</v>
      </c>
      <c r="K55" s="99">
        <f>SUM(K4:K54)</f>
        <v>5026</v>
      </c>
      <c r="L55" s="97">
        <f>SUM(L4:L54)</f>
        <v>193401</v>
      </c>
      <c r="M55" s="98">
        <f t="shared" si="2"/>
        <v>26964</v>
      </c>
      <c r="N55" s="99">
        <f t="shared" si="2"/>
        <v>31409</v>
      </c>
      <c r="O55" s="95">
        <f t="shared" si="2"/>
        <v>0</v>
      </c>
      <c r="P55" s="98">
        <f t="shared" si="2"/>
        <v>57141</v>
      </c>
      <c r="Q55" s="98">
        <f t="shared" si="2"/>
        <v>94921</v>
      </c>
      <c r="R55" s="98">
        <f t="shared" si="2"/>
        <v>23913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6.47</v>
      </c>
      <c r="E59" s="22"/>
    </row>
    <row r="60" spans="1:6" ht="12.75">
      <c r="A60" s="13"/>
      <c r="B60" s="27" t="s">
        <v>81</v>
      </c>
      <c r="D60" s="50">
        <v>10675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0.001565761238645481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124795</v>
      </c>
      <c r="D70" s="63">
        <f>SUM(D71:D75)</f>
        <v>0.22585531649968146</v>
      </c>
      <c r="E70" s="1"/>
      <c r="F70" s="1"/>
      <c r="G70" s="1"/>
    </row>
    <row r="71" spans="2:7" ht="12.75">
      <c r="B71" s="33" t="s">
        <v>58</v>
      </c>
      <c r="C71" s="43">
        <f>F55</f>
        <v>5850</v>
      </c>
      <c r="D71" s="64">
        <f>F55/$E$55</f>
        <v>0.010587392135286963</v>
      </c>
      <c r="E71" s="1"/>
      <c r="F71" s="1"/>
      <c r="G71" s="1"/>
    </row>
    <row r="72" spans="2:7" ht="12.75">
      <c r="B72" s="33" t="s">
        <v>74</v>
      </c>
      <c r="C72" s="44">
        <f>G55</f>
        <v>29705</v>
      </c>
      <c r="D72" s="64">
        <f>G55/$E$55</f>
        <v>0.05376042450917936</v>
      </c>
      <c r="E72" s="1"/>
      <c r="F72" s="1"/>
      <c r="G72" s="1"/>
    </row>
    <row r="73" spans="2:7" ht="12.75">
      <c r="B73" s="33" t="s">
        <v>77</v>
      </c>
      <c r="C73" s="44">
        <f>H55</f>
        <v>60000</v>
      </c>
      <c r="D73" s="64">
        <f>H55/$E$55</f>
        <v>0.1085886372849945</v>
      </c>
      <c r="E73" s="1"/>
      <c r="F73" s="1"/>
      <c r="G73" s="1"/>
    </row>
    <row r="74" spans="2:7" ht="12.75">
      <c r="B74" s="33" t="s">
        <v>71</v>
      </c>
      <c r="C74" s="44">
        <f>J55</f>
        <v>24214</v>
      </c>
      <c r="D74" s="64">
        <f>J55/$E$55</f>
        <v>0.043822754386980946</v>
      </c>
      <c r="E74" s="1"/>
      <c r="F74" s="1"/>
      <c r="G74" s="1"/>
    </row>
    <row r="75" spans="2:5" ht="13.5" thickBot="1">
      <c r="B75" s="38" t="s">
        <v>70</v>
      </c>
      <c r="C75" s="42">
        <f>K55</f>
        <v>5026</v>
      </c>
      <c r="D75" s="65">
        <f>K55/$E$55</f>
        <v>0.009096108183239705</v>
      </c>
      <c r="E75" s="1"/>
    </row>
    <row r="76" spans="2:5" ht="13.5" thickTop="1">
      <c r="B76" s="36" t="s">
        <v>68</v>
      </c>
      <c r="C76" s="102">
        <f>SUM(C77:C79)</f>
        <v>251774</v>
      </c>
      <c r="D76" s="66">
        <f>SUM(D77:D79)</f>
        <v>0.45566325939653674</v>
      </c>
      <c r="E76" s="1"/>
    </row>
    <row r="77" spans="2:5" ht="12.75">
      <c r="B77" s="33" t="s">
        <v>66</v>
      </c>
      <c r="C77" s="44">
        <f>L55</f>
        <v>193401</v>
      </c>
      <c r="D77" s="64">
        <f>L55/$E$55</f>
        <v>0.350019183992587</v>
      </c>
      <c r="E77" s="1"/>
    </row>
    <row r="78" spans="2:5" ht="18.75" customHeight="1">
      <c r="B78" s="33" t="s">
        <v>67</v>
      </c>
      <c r="C78" s="44">
        <f>M55</f>
        <v>26964</v>
      </c>
      <c r="D78" s="64">
        <f>M55/$E$55</f>
        <v>0.04879973359587653</v>
      </c>
      <c r="E78" s="1"/>
    </row>
    <row r="79" spans="2:5" ht="26.25" thickBot="1">
      <c r="B79" s="37" t="s">
        <v>72</v>
      </c>
      <c r="C79" s="42">
        <f>N55</f>
        <v>31409</v>
      </c>
      <c r="D79" s="65">
        <f>N55/$E$55</f>
        <v>0.056844341808073205</v>
      </c>
      <c r="E79" s="1"/>
    </row>
    <row r="80" spans="2:5" ht="13.5" thickTop="1">
      <c r="B80" s="39" t="s">
        <v>69</v>
      </c>
      <c r="C80" s="103">
        <f>SUM(C81:C83)</f>
        <v>175975</v>
      </c>
      <c r="D80" s="67">
        <f>SUM(D81:D83)</f>
        <v>0.3184814241037818</v>
      </c>
      <c r="E80" s="1"/>
    </row>
    <row r="81" spans="2:5" ht="12.75">
      <c r="B81" s="33" t="s">
        <v>59</v>
      </c>
      <c r="C81" s="44">
        <f>P55</f>
        <v>57141</v>
      </c>
      <c r="D81" s="64">
        <f>P55/$E$55</f>
        <v>0.10341438871836452</v>
      </c>
      <c r="E81" s="1"/>
    </row>
    <row r="82" spans="2:5" ht="12.75">
      <c r="B82" s="33" t="s">
        <v>61</v>
      </c>
      <c r="C82" s="44">
        <f>Q55</f>
        <v>94921</v>
      </c>
      <c r="D82" s="64">
        <f>Q55/$E$55</f>
        <v>0.1717890339954827</v>
      </c>
      <c r="E82" s="1"/>
    </row>
    <row r="83" spans="2:5" ht="13.5" thickBot="1">
      <c r="B83" s="34" t="s">
        <v>4</v>
      </c>
      <c r="C83" s="45">
        <f>R55</f>
        <v>23913</v>
      </c>
      <c r="D83" s="68">
        <f>R55/$E$55</f>
        <v>0.04327800138993456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2014-01-18T00:19:22Z</dcterms:modified>
  <cp:category/>
  <cp:version/>
  <cp:contentType/>
  <cp:contentStatus/>
</cp:coreProperties>
</file>