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wa-my.sharepoint.com/personal/ben_hamilton_doh_wa_gov/Documents/Desktop/"/>
    </mc:Choice>
  </mc:AlternateContent>
  <xr:revisionPtr revIDLastSave="0" documentId="8_{B5D06BB9-6CD8-45BA-A3D8-996FD87334D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itrate Balan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" l="1"/>
  <c r="E27" i="1"/>
  <c r="E28" i="1" s="1"/>
  <c r="E25" i="1"/>
  <c r="E26" i="1"/>
  <c r="E29" i="1"/>
  <c r="E30" i="1"/>
  <c r="E31" i="1" l="1"/>
  <c r="E38" i="1" s="1"/>
  <c r="E32" i="1" l="1"/>
  <c r="E4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Laura Homan</author>
  </authors>
  <commentList>
    <comment ref="F9" authorId="0" shapeId="0" xr:uid="{00000000-0006-0000-0000-000001000000}">
      <text>
        <r>
          <rPr>
            <sz val="12"/>
            <color indexed="81"/>
            <rFont val="Tahoma"/>
            <family val="2"/>
          </rPr>
          <t>http://www.doh.wa.gov/ehp/ts/WW/Loss/WW-LOSS-SRSi.pdf</t>
        </r>
      </text>
    </comment>
  </commentList>
</comments>
</file>

<file path=xl/sharedStrings.xml><?xml version="1.0" encoding="utf-8"?>
<sst xmlns="http://schemas.openxmlformats.org/spreadsheetml/2006/main" count="100" uniqueCount="85">
  <si>
    <t>Alternative POC</t>
  </si>
  <si>
    <t>mg/l as N</t>
  </si>
  <si>
    <r>
      <t>N</t>
    </r>
    <r>
      <rPr>
        <b/>
        <vertAlign val="subscript"/>
        <sz val="9"/>
        <rFont val="Arial"/>
        <family val="2"/>
      </rPr>
      <t>GW ALT</t>
    </r>
  </si>
  <si>
    <t>Groundwater nitrate value</t>
  </si>
  <si>
    <t>Point of Compliance (POC)</t>
  </si>
  <si>
    <r>
      <t>N</t>
    </r>
    <r>
      <rPr>
        <b/>
        <vertAlign val="subscript"/>
        <sz val="9"/>
        <rFont val="Arial"/>
        <family val="2"/>
      </rPr>
      <t>GW</t>
    </r>
  </si>
  <si>
    <t xml:space="preserve">Groundwater nitrate value </t>
  </si>
  <si>
    <t>Output Values</t>
  </si>
  <si>
    <t xml:space="preserve">at property boundary </t>
  </si>
  <si>
    <r>
      <t>N</t>
    </r>
    <r>
      <rPr>
        <vertAlign val="subscript"/>
        <sz val="10"/>
        <rFont val="Arial"/>
        <family val="2"/>
      </rPr>
      <t>B</t>
    </r>
  </si>
  <si>
    <t>Downgradient ground water nitrogen concentration</t>
  </si>
  <si>
    <r>
      <t>N</t>
    </r>
    <r>
      <rPr>
        <vertAlign val="subscript"/>
        <sz val="10"/>
        <rFont val="Arial"/>
        <family val="2"/>
      </rPr>
      <t>GW</t>
    </r>
  </si>
  <si>
    <r>
      <t>N</t>
    </r>
    <r>
      <rPr>
        <vertAlign val="subscript"/>
        <sz val="10"/>
        <rFont val="Arial"/>
        <family val="2"/>
      </rPr>
      <t>i</t>
    </r>
  </si>
  <si>
    <t>Total Nitrogen concentration from drainfield area</t>
  </si>
  <si>
    <t>gpd</t>
  </si>
  <si>
    <t>Q</t>
  </si>
  <si>
    <t>Aquifer discharge</t>
  </si>
  <si>
    <r>
      <t>V</t>
    </r>
    <r>
      <rPr>
        <vertAlign val="subscript"/>
        <sz val="10"/>
        <rFont val="Arial"/>
        <family val="2"/>
      </rPr>
      <t>T</t>
    </r>
  </si>
  <si>
    <t>Total volume of recharge</t>
  </si>
  <si>
    <r>
      <t>V</t>
    </r>
    <r>
      <rPr>
        <vertAlign val="subscript"/>
        <sz val="10"/>
        <rFont val="Arial"/>
        <family val="2"/>
      </rPr>
      <t>RD</t>
    </r>
  </si>
  <si>
    <t>Volume of discharge downgradient</t>
  </si>
  <si>
    <r>
      <t>V</t>
    </r>
    <r>
      <rPr>
        <vertAlign val="subscript"/>
        <sz val="10"/>
        <rFont val="Arial"/>
        <family val="2"/>
      </rPr>
      <t>i</t>
    </r>
  </si>
  <si>
    <t>Volume of infiltration from drainfield area</t>
  </si>
  <si>
    <r>
      <t>V</t>
    </r>
    <r>
      <rPr>
        <vertAlign val="subscript"/>
        <sz val="10"/>
        <rFont val="Arial"/>
        <family val="2"/>
      </rPr>
      <t>R</t>
    </r>
  </si>
  <si>
    <t xml:space="preserve">Volume of recharge over drainfield </t>
  </si>
  <si>
    <r>
      <t>D</t>
    </r>
    <r>
      <rPr>
        <vertAlign val="subscript"/>
        <sz val="9"/>
        <rFont val="Arial"/>
        <family val="2"/>
      </rPr>
      <t xml:space="preserve">pb </t>
    </r>
    <r>
      <rPr>
        <sz val="9"/>
        <rFont val="Arial"/>
        <family val="2"/>
      </rPr>
      <t>times W</t>
    </r>
    <r>
      <rPr>
        <vertAlign val="subscript"/>
        <sz val="9"/>
        <rFont val="Arial"/>
        <family val="2"/>
      </rPr>
      <t>A</t>
    </r>
  </si>
  <si>
    <r>
      <t>ft</t>
    </r>
    <r>
      <rPr>
        <vertAlign val="superscript"/>
        <sz val="9"/>
        <rFont val="Arial"/>
        <family val="2"/>
      </rPr>
      <t>2</t>
    </r>
  </si>
  <si>
    <r>
      <t>A</t>
    </r>
    <r>
      <rPr>
        <vertAlign val="subscript"/>
        <sz val="9"/>
        <rFont val="Arial"/>
        <family val="2"/>
      </rPr>
      <t>RD</t>
    </r>
  </si>
  <si>
    <t>Area between drainfield &amp; property boundary</t>
  </si>
  <si>
    <t>Design flows or measured volume</t>
  </si>
  <si>
    <r>
      <t>V</t>
    </r>
    <r>
      <rPr>
        <b/>
        <vertAlign val="subscript"/>
        <sz val="9"/>
        <rFont val="Arial"/>
        <family val="2"/>
      </rPr>
      <t>W</t>
    </r>
  </si>
  <si>
    <t xml:space="preserve">Wastewater volume </t>
  </si>
  <si>
    <t>Prefer sampling data</t>
  </si>
  <si>
    <t>mg/l</t>
  </si>
  <si>
    <r>
      <t>N</t>
    </r>
    <r>
      <rPr>
        <b/>
        <vertAlign val="subscript"/>
        <sz val="9"/>
        <rFont val="Arial"/>
        <family val="2"/>
      </rPr>
      <t>B</t>
    </r>
  </si>
  <si>
    <t>Nitrate concentration of upgradient ground water</t>
  </si>
  <si>
    <t>Recharge will be a % of ppt</t>
  </si>
  <si>
    <t>in/yr</t>
  </si>
  <si>
    <t>R</t>
  </si>
  <si>
    <t>Recharge</t>
  </si>
  <si>
    <t>ft/ft</t>
  </si>
  <si>
    <t>i</t>
  </si>
  <si>
    <t>Hydraulic gradient</t>
  </si>
  <si>
    <t>Measured or literature value</t>
  </si>
  <si>
    <t>ft/day</t>
  </si>
  <si>
    <t>K</t>
  </si>
  <si>
    <t xml:space="preserve">Aquifer hydraulic conductivity </t>
  </si>
  <si>
    <t>Perpendicular to GW flow</t>
  </si>
  <si>
    <t>ft</t>
  </si>
  <si>
    <r>
      <t>W</t>
    </r>
    <r>
      <rPr>
        <b/>
        <vertAlign val="subscript"/>
        <sz val="9"/>
        <rFont val="Arial"/>
        <family val="2"/>
      </rPr>
      <t>A</t>
    </r>
  </si>
  <si>
    <t>Aquifer width</t>
  </si>
  <si>
    <t>Measure in direction of GW flow</t>
  </si>
  <si>
    <r>
      <t>D</t>
    </r>
    <r>
      <rPr>
        <b/>
        <vertAlign val="subscript"/>
        <sz val="9"/>
        <rFont val="Arial"/>
        <family val="2"/>
      </rPr>
      <t>pb</t>
    </r>
  </si>
  <si>
    <t>Distance from drainfield to property boundary</t>
  </si>
  <si>
    <t>Primary drainfield area</t>
  </si>
  <si>
    <r>
      <t>ft</t>
    </r>
    <r>
      <rPr>
        <b/>
        <vertAlign val="superscript"/>
        <sz val="9"/>
        <rFont val="Arial"/>
        <family val="2"/>
      </rPr>
      <t>2</t>
    </r>
  </si>
  <si>
    <r>
      <t>A</t>
    </r>
    <r>
      <rPr>
        <b/>
        <vertAlign val="subscript"/>
        <sz val="9"/>
        <rFont val="Arial"/>
        <family val="2"/>
      </rPr>
      <t>D</t>
    </r>
  </si>
  <si>
    <t>Drainfield area</t>
  </si>
  <si>
    <t>Default or aquifer thickness if known</t>
  </si>
  <si>
    <t>b</t>
  </si>
  <si>
    <t>Aquifer thickness</t>
  </si>
  <si>
    <t>Default</t>
  </si>
  <si>
    <t>unitless</t>
  </si>
  <si>
    <t>d</t>
  </si>
  <si>
    <t xml:space="preserve">Soil denitrification </t>
  </si>
  <si>
    <t>Default - residential strength</t>
  </si>
  <si>
    <r>
      <t>N</t>
    </r>
    <r>
      <rPr>
        <b/>
        <vertAlign val="subscript"/>
        <sz val="9"/>
        <rFont val="Arial"/>
        <family val="2"/>
      </rPr>
      <t>W</t>
    </r>
  </si>
  <si>
    <t>Total nitrogen concentration in wastewater</t>
  </si>
  <si>
    <r>
      <t>N</t>
    </r>
    <r>
      <rPr>
        <b/>
        <vertAlign val="subscript"/>
        <sz val="9"/>
        <rFont val="Arial"/>
        <family val="2"/>
      </rPr>
      <t>R</t>
    </r>
  </si>
  <si>
    <t>Nitrate concentration in precipitation</t>
  </si>
  <si>
    <t>Information Source</t>
  </si>
  <si>
    <t>Instructions</t>
  </si>
  <si>
    <t>Values</t>
  </si>
  <si>
    <t>Units</t>
  </si>
  <si>
    <t>Factor</t>
  </si>
  <si>
    <t>Input Values</t>
  </si>
  <si>
    <t>Date:</t>
  </si>
  <si>
    <t xml:space="preserve">Completed by (name and title): </t>
  </si>
  <si>
    <t>Address, city and county:</t>
  </si>
  <si>
    <t>Project name:</t>
  </si>
  <si>
    <t>DOH 337-070</t>
  </si>
  <si>
    <t>LEVEL 1 NITRATE BALANCE</t>
  </si>
  <si>
    <t>Large On-Site Sewage System (LOSS)</t>
  </si>
  <si>
    <t>Revised:  May 2021</t>
  </si>
  <si>
    <t>If unknown, use  0.01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</si>
</sst>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vertAlign val="subscript"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vertAlign val="subscript"/>
      <sz val="10"/>
      <name val="Arial"/>
      <family val="2"/>
    </font>
    <font>
      <vertAlign val="subscript"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sz val="8"/>
      <color indexed="10"/>
      <name val="Arial"/>
      <family val="2"/>
    </font>
    <font>
      <sz val="12"/>
      <color indexed="81"/>
      <name val="Tahoma"/>
      <family val="2"/>
    </font>
    <font>
      <b/>
      <sz val="13"/>
      <name val="Arial"/>
      <family val="2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164" fontId="2" fillId="0" borderId="0" xfId="0" applyNumberFormat="1" applyFont="1"/>
    <xf numFmtId="2" fontId="2" fillId="0" borderId="0" xfId="0" applyNumberFormat="1" applyFont="1"/>
    <xf numFmtId="0" fontId="2" fillId="0" borderId="0" xfId="0" applyFont="1"/>
    <xf numFmtId="4" fontId="2" fillId="0" borderId="0" xfId="0" applyNumberFormat="1" applyFont="1"/>
    <xf numFmtId="0" fontId="3" fillId="2" borderId="1" xfId="0" applyFont="1" applyFill="1" applyBorder="1"/>
    <xf numFmtId="2" fontId="4" fillId="2" borderId="1" xfId="0" applyNumberFormat="1" applyFont="1" applyFill="1" applyBorder="1"/>
    <xf numFmtId="0" fontId="2" fillId="2" borderId="0" xfId="0" applyFont="1" applyFill="1"/>
    <xf numFmtId="0" fontId="6" fillId="2" borderId="0" xfId="0" applyFont="1" applyFill="1"/>
    <xf numFmtId="2" fontId="4" fillId="2" borderId="0" xfId="0" applyNumberFormat="1" applyFont="1" applyFill="1"/>
    <xf numFmtId="0" fontId="3" fillId="2" borderId="0" xfId="0" applyFont="1" applyFill="1"/>
    <xf numFmtId="0" fontId="1" fillId="2" borderId="0" xfId="0" applyFont="1" applyFill="1"/>
    <xf numFmtId="0" fontId="7" fillId="2" borderId="0" xfId="0" applyFont="1" applyFill="1"/>
    <xf numFmtId="0" fontId="4" fillId="2" borderId="0" xfId="0" applyFont="1" applyFill="1"/>
    <xf numFmtId="0" fontId="2" fillId="3" borderId="0" xfId="0" applyFont="1" applyFill="1" applyProtection="1">
      <protection locked="0"/>
    </xf>
    <xf numFmtId="0" fontId="3" fillId="0" borderId="0" xfId="0" applyFont="1" applyProtection="1">
      <protection locked="0"/>
    </xf>
    <xf numFmtId="3" fontId="3" fillId="4" borderId="0" xfId="0" applyNumberFormat="1" applyFont="1" applyFill="1"/>
    <xf numFmtId="0" fontId="7" fillId="0" borderId="0" xfId="0" applyFont="1" applyProtection="1">
      <protection locked="0"/>
    </xf>
    <xf numFmtId="3" fontId="2" fillId="0" borderId="0" xfId="0" applyNumberFormat="1" applyFont="1"/>
    <xf numFmtId="0" fontId="2" fillId="3" borderId="2" xfId="0" applyFont="1" applyFill="1" applyBorder="1" applyProtection="1">
      <protection locked="0"/>
    </xf>
    <xf numFmtId="0" fontId="7" fillId="0" borderId="2" xfId="0" applyFont="1" applyBorder="1" applyProtection="1">
      <protection locked="0"/>
    </xf>
    <xf numFmtId="3" fontId="7" fillId="0" borderId="3" xfId="0" applyNumberFormat="1" applyFont="1" applyBorder="1" applyProtection="1">
      <protection locked="0"/>
    </xf>
    <xf numFmtId="0" fontId="2" fillId="3" borderId="4" xfId="0" applyFont="1" applyFill="1" applyBorder="1" applyProtection="1">
      <protection locked="0"/>
    </xf>
    <xf numFmtId="0" fontId="3" fillId="0" borderId="4" xfId="0" applyFont="1" applyBorder="1" applyProtection="1">
      <protection locked="0"/>
    </xf>
    <xf numFmtId="3" fontId="3" fillId="4" borderId="4" xfId="0" applyNumberFormat="1" applyFont="1" applyFill="1" applyBorder="1"/>
    <xf numFmtId="0" fontId="7" fillId="0" borderId="4" xfId="0" applyFont="1" applyBorder="1" applyProtection="1">
      <protection locked="0"/>
    </xf>
    <xf numFmtId="0" fontId="3" fillId="0" borderId="4" xfId="0" applyFont="1" applyBorder="1"/>
    <xf numFmtId="3" fontId="3" fillId="4" borderId="3" xfId="0" applyNumberFormat="1" applyFont="1" applyFill="1" applyBorder="1" applyProtection="1">
      <protection locked="0"/>
    </xf>
    <xf numFmtId="0" fontId="3" fillId="0" borderId="5" xfId="0" applyFont="1" applyBorder="1"/>
    <xf numFmtId="0" fontId="3" fillId="0" borderId="6" xfId="0" applyFont="1" applyBorder="1"/>
    <xf numFmtId="0" fontId="3" fillId="0" borderId="2" xfId="0" applyFont="1" applyBorder="1"/>
    <xf numFmtId="0" fontId="3" fillId="4" borderId="3" xfId="0" applyFont="1" applyFill="1" applyBorder="1" applyProtection="1">
      <protection locked="0"/>
    </xf>
    <xf numFmtId="0" fontId="3" fillId="0" borderId="7" xfId="0" applyFont="1" applyBorder="1"/>
    <xf numFmtId="0" fontId="3" fillId="0" borderId="8" xfId="0" applyFont="1" applyBorder="1"/>
    <xf numFmtId="2" fontId="3" fillId="4" borderId="3" xfId="0" applyNumberFormat="1" applyFont="1" applyFill="1" applyBorder="1" applyProtection="1">
      <protection locked="0"/>
    </xf>
    <xf numFmtId="164" fontId="3" fillId="4" borderId="3" xfId="0" applyNumberFormat="1" applyFont="1" applyFill="1" applyBorder="1" applyProtection="1">
      <protection locked="0"/>
    </xf>
    <xf numFmtId="1" fontId="3" fillId="4" borderId="3" xfId="0" applyNumberFormat="1" applyFont="1" applyFill="1" applyBorder="1" applyProtection="1">
      <protection locked="0"/>
    </xf>
    <xf numFmtId="0" fontId="3" fillId="0" borderId="7" xfId="0" applyFont="1" applyBorder="1" applyProtection="1">
      <protection locked="0"/>
    </xf>
    <xf numFmtId="9" fontId="3" fillId="0" borderId="2" xfId="0" applyNumberFormat="1" applyFont="1" applyBorder="1"/>
    <xf numFmtId="0" fontId="4" fillId="0" borderId="2" xfId="0" applyFont="1" applyBorder="1"/>
    <xf numFmtId="0" fontId="4" fillId="4" borderId="3" xfId="0" applyFont="1" applyFill="1" applyBorder="1" applyProtection="1">
      <protection locked="0"/>
    </xf>
    <xf numFmtId="0" fontId="4" fillId="0" borderId="7" xfId="0" applyFont="1" applyBorder="1"/>
    <xf numFmtId="0" fontId="4" fillId="0" borderId="8" xfId="0" applyFont="1" applyBorder="1"/>
    <xf numFmtId="0" fontId="4" fillId="0" borderId="0" xfId="0" applyFont="1"/>
    <xf numFmtId="0" fontId="4" fillId="3" borderId="3" xfId="0" applyFont="1" applyFill="1" applyBorder="1"/>
    <xf numFmtId="0" fontId="4" fillId="0" borderId="3" xfId="0" applyFont="1" applyBorder="1"/>
    <xf numFmtId="0" fontId="4" fillId="4" borderId="3" xfId="0" applyFont="1" applyFill="1" applyBorder="1"/>
    <xf numFmtId="0" fontId="4" fillId="0" borderId="9" xfId="0" applyFont="1" applyBorder="1"/>
    <xf numFmtId="0" fontId="4" fillId="0" borderId="10" xfId="0" applyFont="1" applyBorder="1"/>
    <xf numFmtId="0" fontId="6" fillId="0" borderId="0" xfId="0" applyFont="1"/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2" fillId="2" borderId="7" xfId="0" applyFont="1" applyFill="1" applyBorder="1"/>
    <xf numFmtId="0" fontId="2" fillId="2" borderId="5" xfId="0" applyFont="1" applyFill="1" applyBorder="1"/>
    <xf numFmtId="49" fontId="4" fillId="0" borderId="12" xfId="0" applyNumberFormat="1" applyFont="1" applyBorder="1" applyAlignment="1" applyProtection="1">
      <alignment horizontal="left"/>
      <protection locked="0"/>
    </xf>
    <xf numFmtId="49" fontId="4" fillId="0" borderId="13" xfId="0" applyNumberFormat="1" applyFont="1" applyBorder="1" applyAlignment="1" applyProtection="1">
      <alignment horizontal="left"/>
      <protection locked="0"/>
    </xf>
    <xf numFmtId="49" fontId="4" fillId="0" borderId="14" xfId="0" applyNumberFormat="1" applyFont="1" applyBorder="1" applyAlignment="1" applyProtection="1">
      <alignment horizontal="left"/>
      <protection locked="0"/>
    </xf>
    <xf numFmtId="49" fontId="4" fillId="0" borderId="8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49" fontId="4" fillId="0" borderId="7" xfId="0" applyNumberFormat="1" applyFont="1" applyBorder="1" applyAlignment="1" applyProtection="1">
      <alignment horizontal="left"/>
      <protection locked="0"/>
    </xf>
    <xf numFmtId="49" fontId="4" fillId="0" borderId="6" xfId="0" applyNumberFormat="1" applyFont="1" applyBorder="1" applyAlignment="1" applyProtection="1">
      <alignment horizontal="left"/>
      <protection locked="0"/>
    </xf>
    <xf numFmtId="49" fontId="4" fillId="0" borderId="1" xfId="0" applyNumberFormat="1" applyFont="1" applyBorder="1" applyAlignment="1" applyProtection="1">
      <alignment horizontal="left"/>
      <protection locked="0"/>
    </xf>
    <xf numFmtId="49" fontId="4" fillId="0" borderId="5" xfId="0" applyNumberFormat="1" applyFont="1" applyBorder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0" fillId="0" borderId="0" xfId="0"/>
    <xf numFmtId="0" fontId="0" fillId="0" borderId="1" xfId="0" applyBorder="1"/>
  </cellXfs>
  <cellStyles count="1">
    <cellStyle name="Normal" xfId="0" builtinId="0"/>
  </cellStyles>
  <dxfs count="2">
    <dxf>
      <font>
        <color theme="4" tint="0.59996337778862885"/>
      </font>
      <fill>
        <patternFill>
          <bgColor theme="4" tint="0.59996337778862885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114169</xdr:rowOff>
    </xdr:from>
    <xdr:to>
      <xdr:col>0</xdr:col>
      <xdr:colOff>1600200</xdr:colOff>
      <xdr:row>1</xdr:row>
      <xdr:rowOff>232541</xdr:rowOff>
    </xdr:to>
    <xdr:pic>
      <xdr:nvPicPr>
        <xdr:cNvPr id="1030" name="Picture 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42900" y="114169"/>
          <a:ext cx="1257300" cy="369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tabSelected="1" workbookViewId="0">
      <selection activeCell="B7" sqref="B7:G7"/>
    </sheetView>
  </sheetViews>
  <sheetFormatPr defaultRowHeight="13.2" x14ac:dyDescent="0.25"/>
  <cols>
    <col min="1" max="1" width="31" style="3" customWidth="1"/>
    <col min="2" max="2" width="14.109375" style="3" customWidth="1"/>
    <col min="3" max="3" width="6.5546875" style="3" customWidth="1"/>
    <col min="4" max="4" width="9.109375" style="3" customWidth="1"/>
    <col min="5" max="5" width="9.6640625" style="3" customWidth="1"/>
    <col min="6" max="6" width="32.44140625" style="2" customWidth="1"/>
    <col min="7" max="7" width="27" style="1" customWidth="1"/>
  </cols>
  <sheetData>
    <row r="1" spans="1:7" ht="19.95" customHeight="1" x14ac:dyDescent="0.3">
      <c r="A1" s="71"/>
      <c r="B1" s="57"/>
      <c r="G1" s="58" t="s">
        <v>82</v>
      </c>
    </row>
    <row r="2" spans="1:7" ht="19.95" customHeight="1" x14ac:dyDescent="0.4">
      <c r="A2" s="72"/>
      <c r="B2" s="57"/>
      <c r="G2" s="59" t="s">
        <v>81</v>
      </c>
    </row>
    <row r="3" spans="1:7" ht="15.75" customHeight="1" x14ac:dyDescent="0.25">
      <c r="A3" s="73"/>
      <c r="B3" s="56"/>
      <c r="G3" s="3"/>
    </row>
    <row r="4" spans="1:7" s="46" customFormat="1" ht="15.75" customHeight="1" x14ac:dyDescent="0.25">
      <c r="A4" s="55" t="s">
        <v>79</v>
      </c>
      <c r="B4" s="62"/>
      <c r="C4" s="63"/>
      <c r="D4" s="63"/>
      <c r="E4" s="63"/>
      <c r="F4" s="63"/>
      <c r="G4" s="64"/>
    </row>
    <row r="5" spans="1:7" s="46" customFormat="1" ht="15.75" customHeight="1" x14ac:dyDescent="0.25">
      <c r="A5" s="54" t="s">
        <v>78</v>
      </c>
      <c r="B5" s="65"/>
      <c r="C5" s="66"/>
      <c r="D5" s="66"/>
      <c r="E5" s="66"/>
      <c r="F5" s="66"/>
      <c r="G5" s="67"/>
    </row>
    <row r="6" spans="1:7" s="46" customFormat="1" ht="15.75" customHeight="1" x14ac:dyDescent="0.25">
      <c r="A6" s="54" t="s">
        <v>77</v>
      </c>
      <c r="B6" s="65"/>
      <c r="C6" s="66"/>
      <c r="D6" s="66"/>
      <c r="E6" s="66"/>
      <c r="F6" s="66"/>
      <c r="G6" s="67"/>
    </row>
    <row r="7" spans="1:7" s="46" customFormat="1" ht="15.75" customHeight="1" x14ac:dyDescent="0.25">
      <c r="A7" s="53" t="s">
        <v>76</v>
      </c>
      <c r="B7" s="68"/>
      <c r="C7" s="69"/>
      <c r="D7" s="69"/>
      <c r="E7" s="69"/>
      <c r="F7" s="69"/>
      <c r="G7" s="70"/>
    </row>
    <row r="8" spans="1:7" s="46" customFormat="1" ht="15.75" customHeight="1" x14ac:dyDescent="0.25">
      <c r="A8" s="45"/>
      <c r="F8" s="52"/>
      <c r="G8" s="44"/>
    </row>
    <row r="9" spans="1:7" s="46" customFormat="1" ht="15.75" customHeight="1" x14ac:dyDescent="0.25">
      <c r="A9" s="51" t="s">
        <v>75</v>
      </c>
      <c r="B9" s="50"/>
      <c r="C9" s="50" t="s">
        <v>74</v>
      </c>
      <c r="D9" s="48" t="s">
        <v>73</v>
      </c>
      <c r="E9" s="49" t="s">
        <v>72</v>
      </c>
      <c r="F9" t="s">
        <v>71</v>
      </c>
      <c r="G9" s="47" t="s">
        <v>70</v>
      </c>
    </row>
    <row r="10" spans="1:7" ht="15.75" customHeight="1" x14ac:dyDescent="0.25">
      <c r="A10" s="45"/>
      <c r="B10" s="44"/>
      <c r="C10" s="44"/>
      <c r="D10" s="42"/>
      <c r="E10" s="43"/>
      <c r="F10" s="42"/>
      <c r="G10" s="22"/>
    </row>
    <row r="11" spans="1:7" ht="15.75" customHeight="1" x14ac:dyDescent="0.3">
      <c r="A11" s="36" t="s">
        <v>69</v>
      </c>
      <c r="B11" s="35"/>
      <c r="C11" s="35" t="s">
        <v>68</v>
      </c>
      <c r="D11" s="33" t="s">
        <v>1</v>
      </c>
      <c r="E11" s="34">
        <v>0.24</v>
      </c>
      <c r="F11" s="33" t="s">
        <v>61</v>
      </c>
      <c r="G11" s="22"/>
    </row>
    <row r="12" spans="1:7" ht="15.75" customHeight="1" x14ac:dyDescent="0.3">
      <c r="A12" s="36" t="s">
        <v>67</v>
      </c>
      <c r="B12" s="35"/>
      <c r="C12" s="35" t="s">
        <v>66</v>
      </c>
      <c r="D12" s="33" t="s">
        <v>33</v>
      </c>
      <c r="E12" s="39">
        <v>60</v>
      </c>
      <c r="F12" s="33" t="s">
        <v>65</v>
      </c>
      <c r="G12" s="22"/>
    </row>
    <row r="13" spans="1:7" ht="15.75" customHeight="1" x14ac:dyDescent="0.25">
      <c r="A13" s="36" t="s">
        <v>64</v>
      </c>
      <c r="B13" s="35"/>
      <c r="C13" s="35" t="s">
        <v>63</v>
      </c>
      <c r="D13" s="33" t="s">
        <v>62</v>
      </c>
      <c r="E13" s="34">
        <v>0.1</v>
      </c>
      <c r="F13" s="41" t="s">
        <v>61</v>
      </c>
      <c r="G13" s="22"/>
    </row>
    <row r="14" spans="1:7" ht="15.75" customHeight="1" x14ac:dyDescent="0.25">
      <c r="A14" s="36" t="s">
        <v>60</v>
      </c>
      <c r="B14" s="35"/>
      <c r="C14" s="35" t="s">
        <v>59</v>
      </c>
      <c r="D14" s="33" t="s">
        <v>48</v>
      </c>
      <c r="E14" s="34">
        <v>20</v>
      </c>
      <c r="F14" s="41" t="s">
        <v>58</v>
      </c>
      <c r="G14" s="22"/>
    </row>
    <row r="15" spans="1:7" ht="15.75" customHeight="1" x14ac:dyDescent="0.3">
      <c r="A15" s="36" t="s">
        <v>57</v>
      </c>
      <c r="B15" s="35"/>
      <c r="C15" s="35" t="s">
        <v>56</v>
      </c>
      <c r="D15" s="33" t="s">
        <v>55</v>
      </c>
      <c r="E15" s="30"/>
      <c r="F15" s="33" t="s">
        <v>54</v>
      </c>
      <c r="G15" s="22"/>
    </row>
    <row r="16" spans="1:7" ht="15.75" customHeight="1" x14ac:dyDescent="0.3">
      <c r="A16" s="36" t="s">
        <v>53</v>
      </c>
      <c r="B16" s="40"/>
      <c r="C16" s="35" t="s">
        <v>52</v>
      </c>
      <c r="D16" s="33" t="s">
        <v>48</v>
      </c>
      <c r="E16" s="30">
        <v>0</v>
      </c>
      <c r="F16" s="33" t="s">
        <v>51</v>
      </c>
      <c r="G16" s="22"/>
    </row>
    <row r="17" spans="1:7" ht="15.75" customHeight="1" x14ac:dyDescent="0.3">
      <c r="A17" s="36" t="s">
        <v>50</v>
      </c>
      <c r="B17" s="35"/>
      <c r="C17" s="35" t="s">
        <v>49</v>
      </c>
      <c r="D17" s="33" t="s">
        <v>48</v>
      </c>
      <c r="E17" s="30"/>
      <c r="F17" s="33" t="s">
        <v>47</v>
      </c>
      <c r="G17" s="22"/>
    </row>
    <row r="18" spans="1:7" s="6" customFormat="1" ht="15.75" customHeight="1" x14ac:dyDescent="0.25">
      <c r="A18" s="36" t="s">
        <v>46</v>
      </c>
      <c r="B18" s="35"/>
      <c r="C18" s="35" t="s">
        <v>45</v>
      </c>
      <c r="D18" s="33" t="s">
        <v>44</v>
      </c>
      <c r="E18" s="39"/>
      <c r="F18" s="33" t="s">
        <v>43</v>
      </c>
      <c r="G18" s="22"/>
    </row>
    <row r="19" spans="1:7" ht="15.75" customHeight="1" x14ac:dyDescent="0.25">
      <c r="A19" s="36" t="s">
        <v>42</v>
      </c>
      <c r="B19" s="35"/>
      <c r="C19" s="35" t="s">
        <v>41</v>
      </c>
      <c r="D19" s="33" t="s">
        <v>40</v>
      </c>
      <c r="E19" s="38"/>
      <c r="F19" s="33" t="s">
        <v>84</v>
      </c>
      <c r="G19" s="22"/>
    </row>
    <row r="20" spans="1:7" ht="15.75" customHeight="1" x14ac:dyDescent="0.25">
      <c r="A20" s="36" t="s">
        <v>39</v>
      </c>
      <c r="B20" s="35"/>
      <c r="C20" s="35" t="s">
        <v>38</v>
      </c>
      <c r="D20" s="33" t="s">
        <v>37</v>
      </c>
      <c r="E20" s="37"/>
      <c r="F20" s="33" t="s">
        <v>36</v>
      </c>
      <c r="G20" s="22"/>
    </row>
    <row r="21" spans="1:7" ht="15.75" customHeight="1" x14ac:dyDescent="0.3">
      <c r="A21" s="36" t="s">
        <v>35</v>
      </c>
      <c r="B21" s="35"/>
      <c r="C21" s="35" t="s">
        <v>34</v>
      </c>
      <c r="D21" s="33" t="s">
        <v>33</v>
      </c>
      <c r="E21" s="34"/>
      <c r="F21" s="33" t="s">
        <v>32</v>
      </c>
      <c r="G21" s="22"/>
    </row>
    <row r="22" spans="1:7" ht="15.75" customHeight="1" x14ac:dyDescent="0.3">
      <c r="A22" s="32" t="s">
        <v>31</v>
      </c>
      <c r="B22" s="31"/>
      <c r="C22" s="31" t="s">
        <v>30</v>
      </c>
      <c r="D22" s="29" t="s">
        <v>14</v>
      </c>
      <c r="E22" s="30"/>
      <c r="F22" s="29" t="s">
        <v>29</v>
      </c>
      <c r="G22" s="25"/>
    </row>
    <row r="23" spans="1:7" ht="15.75" hidden="1" customHeight="1" x14ac:dyDescent="0.25">
      <c r="A23" s="28"/>
      <c r="B23" s="28"/>
      <c r="C23" s="26"/>
      <c r="D23" s="26"/>
      <c r="E23" s="27"/>
      <c r="F23" s="26"/>
      <c r="G23" s="25"/>
    </row>
    <row r="24" spans="1:7" ht="15.75" hidden="1" customHeight="1" x14ac:dyDescent="0.35">
      <c r="A24" s="23" t="s">
        <v>28</v>
      </c>
      <c r="B24" s="23"/>
      <c r="C24" s="23" t="s">
        <v>27</v>
      </c>
      <c r="D24" s="23" t="s">
        <v>26</v>
      </c>
      <c r="E24" s="24">
        <f>E16*E17</f>
        <v>0</v>
      </c>
      <c r="F24" s="23" t="s">
        <v>25</v>
      </c>
      <c r="G24" s="22"/>
    </row>
    <row r="25" spans="1:7" ht="15.75" hidden="1" customHeight="1" x14ac:dyDescent="0.35">
      <c r="A25" s="3" t="s">
        <v>24</v>
      </c>
      <c r="C25" s="3" t="s">
        <v>23</v>
      </c>
      <c r="D25" s="3" t="s">
        <v>14</v>
      </c>
      <c r="E25" s="21">
        <f>E15*E20*0.00170788</f>
        <v>0</v>
      </c>
      <c r="F25" s="18"/>
      <c r="G25" s="17"/>
    </row>
    <row r="26" spans="1:7" ht="15.75" hidden="1" customHeight="1" x14ac:dyDescent="0.35">
      <c r="A26" s="3" t="s">
        <v>22</v>
      </c>
      <c r="C26" s="3" t="s">
        <v>21</v>
      </c>
      <c r="D26" s="3" t="s">
        <v>14</v>
      </c>
      <c r="E26" s="21">
        <f>+E25+E22</f>
        <v>0</v>
      </c>
      <c r="F26" s="18"/>
      <c r="G26" s="17"/>
    </row>
    <row r="27" spans="1:7" ht="15.75" hidden="1" customHeight="1" x14ac:dyDescent="0.35">
      <c r="A27" s="3" t="s">
        <v>20</v>
      </c>
      <c r="C27" s="3" t="s">
        <v>19</v>
      </c>
      <c r="D27" s="3" t="s">
        <v>14</v>
      </c>
      <c r="E27" s="21">
        <f>E24*E20*0.00170788</f>
        <v>0</v>
      </c>
      <c r="F27" s="18"/>
      <c r="G27" s="17"/>
    </row>
    <row r="28" spans="1:7" ht="15.75" hidden="1" customHeight="1" x14ac:dyDescent="0.35">
      <c r="A28" s="3" t="s">
        <v>18</v>
      </c>
      <c r="C28" s="3" t="s">
        <v>17</v>
      </c>
      <c r="D28" s="3" t="s">
        <v>14</v>
      </c>
      <c r="E28" s="21">
        <f>E25+E27</f>
        <v>0</v>
      </c>
      <c r="F28" s="18"/>
      <c r="G28" s="17"/>
    </row>
    <row r="29" spans="1:7" ht="15.75" hidden="1" customHeight="1" x14ac:dyDescent="0.25">
      <c r="A29" s="3" t="s">
        <v>16</v>
      </c>
      <c r="C29" s="3" t="s">
        <v>15</v>
      </c>
      <c r="D29" s="3" t="s">
        <v>14</v>
      </c>
      <c r="E29" s="21">
        <f>+E18*E19*E14*E17*7.48052</f>
        <v>0</v>
      </c>
      <c r="F29" s="18"/>
      <c r="G29" s="17"/>
    </row>
    <row r="30" spans="1:7" ht="15.75" hidden="1" customHeight="1" x14ac:dyDescent="0.35">
      <c r="A30" s="3" t="s">
        <v>13</v>
      </c>
      <c r="C30" s="3" t="s">
        <v>12</v>
      </c>
      <c r="D30" s="3" t="s">
        <v>1</v>
      </c>
      <c r="E30" s="5" t="e">
        <f>(E25*E11+E22*E12)*(1-E13)/(E25+E22)</f>
        <v>#DIV/0!</v>
      </c>
      <c r="F30" s="18"/>
      <c r="G30" s="17"/>
    </row>
    <row r="31" spans="1:7" ht="15.75" hidden="1" customHeight="1" x14ac:dyDescent="0.35">
      <c r="A31" s="3" t="s">
        <v>10</v>
      </c>
      <c r="C31" s="3" t="s">
        <v>11</v>
      </c>
      <c r="D31" s="3" t="s">
        <v>1</v>
      </c>
      <c r="E31" s="5" t="e">
        <f>((E29*E21)+(E26*E30))/(E29+E26)</f>
        <v>#DIV/0!</v>
      </c>
      <c r="F31" s="18"/>
      <c r="G31" s="17"/>
    </row>
    <row r="32" spans="1:7" ht="15.75" hidden="1" customHeight="1" x14ac:dyDescent="0.35">
      <c r="A32" s="3" t="s">
        <v>10</v>
      </c>
      <c r="C32" s="3" t="s">
        <v>9</v>
      </c>
      <c r="D32" s="3" t="s">
        <v>1</v>
      </c>
      <c r="E32" s="5" t="e">
        <f>(((E26+E29)*E31)+(E27*E11*(1-E13)))/(E26+E27+E29)</f>
        <v>#DIV/0!</v>
      </c>
      <c r="F32" s="18"/>
      <c r="G32" s="17"/>
    </row>
    <row r="33" spans="1:7" ht="15.75" hidden="1" customHeight="1" x14ac:dyDescent="0.25">
      <c r="A33" s="3" t="s">
        <v>8</v>
      </c>
      <c r="F33" s="18"/>
      <c r="G33" s="17"/>
    </row>
    <row r="34" spans="1:7" ht="15.75" hidden="1" customHeight="1" x14ac:dyDescent="0.25">
      <c r="A34" s="20"/>
      <c r="B34" s="20"/>
      <c r="C34" s="18"/>
      <c r="D34" s="18"/>
      <c r="E34" s="19"/>
      <c r="F34" s="18"/>
      <c r="G34" s="17"/>
    </row>
    <row r="35" spans="1:7" ht="15.75" hidden="1" customHeight="1" x14ac:dyDescent="0.25">
      <c r="A35" s="20"/>
      <c r="B35" s="20"/>
      <c r="C35" s="18"/>
      <c r="D35" s="18"/>
      <c r="E35" s="19"/>
      <c r="F35" s="18"/>
      <c r="G35" s="17"/>
    </row>
    <row r="36" spans="1:7" ht="15.75" hidden="1" customHeight="1" x14ac:dyDescent="0.25">
      <c r="A36" s="20"/>
      <c r="B36" s="20"/>
      <c r="C36" s="18"/>
      <c r="D36" s="18"/>
      <c r="E36" s="19"/>
      <c r="F36" s="18"/>
      <c r="G36" s="17"/>
    </row>
    <row r="37" spans="1:7" ht="15.75" customHeight="1" x14ac:dyDescent="0.25">
      <c r="A37" s="16" t="s">
        <v>7</v>
      </c>
      <c r="B37" s="13"/>
      <c r="C37" s="15"/>
      <c r="D37" s="15"/>
      <c r="E37" s="10"/>
      <c r="F37" s="14"/>
      <c r="G37" s="60"/>
    </row>
    <row r="38" spans="1:7" ht="15.75" customHeight="1" x14ac:dyDescent="0.3">
      <c r="A38" s="13" t="s">
        <v>6</v>
      </c>
      <c r="B38" s="13"/>
      <c r="C38" s="13" t="s">
        <v>5</v>
      </c>
      <c r="D38" s="13" t="s">
        <v>1</v>
      </c>
      <c r="E38" s="12" t="e">
        <f>E31</f>
        <v>#DIV/0!</v>
      </c>
      <c r="F38" s="13" t="s">
        <v>4</v>
      </c>
      <c r="G38" s="60"/>
    </row>
    <row r="39" spans="1:7" ht="15.75" customHeight="1" x14ac:dyDescent="0.25">
      <c r="A39" s="13"/>
      <c r="B39" s="13"/>
      <c r="C39" s="13"/>
      <c r="D39" s="13"/>
      <c r="E39" s="12"/>
      <c r="F39" s="11"/>
      <c r="G39" s="60"/>
    </row>
    <row r="40" spans="1:7" ht="15.75" customHeight="1" x14ac:dyDescent="0.3">
      <c r="A40" s="8" t="s">
        <v>3</v>
      </c>
      <c r="B40" s="8"/>
      <c r="C40" s="8" t="s">
        <v>2</v>
      </c>
      <c r="D40" s="8" t="s">
        <v>1</v>
      </c>
      <c r="E40" s="9" t="e">
        <f>E32</f>
        <v>#DIV/0!</v>
      </c>
      <c r="F40" s="8" t="s">
        <v>0</v>
      </c>
      <c r="G40" s="61"/>
    </row>
    <row r="41" spans="1:7" ht="15.75" customHeight="1" x14ac:dyDescent="0.25">
      <c r="D41" s="7"/>
      <c r="E41" s="2"/>
      <c r="F41" s="3"/>
      <c r="G41" s="6"/>
    </row>
    <row r="42" spans="1:7" ht="15.75" customHeight="1" x14ac:dyDescent="0.25">
      <c r="A42" s="3" t="s">
        <v>80</v>
      </c>
      <c r="E42" s="5"/>
      <c r="G42" s="3" t="s">
        <v>83</v>
      </c>
    </row>
    <row r="43" spans="1:7" ht="15.75" customHeight="1" x14ac:dyDescent="0.25">
      <c r="E43" s="5"/>
      <c r="G43" s="3"/>
    </row>
    <row r="44" spans="1:7" ht="15.75" customHeight="1" x14ac:dyDescent="0.25">
      <c r="E44" s="4"/>
      <c r="G44" s="3"/>
    </row>
  </sheetData>
  <mergeCells count="5">
    <mergeCell ref="B4:G4"/>
    <mergeCell ref="B5:G5"/>
    <mergeCell ref="B6:G6"/>
    <mergeCell ref="B7:G7"/>
    <mergeCell ref="A1:A3"/>
  </mergeCells>
  <conditionalFormatting sqref="E30:E32 E44">
    <cfRule type="expression" dxfId="1" priority="2" stopIfTrue="1">
      <formula>ISERROR(E30)</formula>
    </cfRule>
  </conditionalFormatting>
  <conditionalFormatting sqref="E38 E40">
    <cfRule type="expression" dxfId="0" priority="1" stopIfTrue="1">
      <formula>ISERROR(E38)</formula>
    </cfRule>
  </conditionalFormatting>
  <pageMargins left="0.25" right="0.25" top="0.75" bottom="0.75" header="0.3" footer="0.3"/>
  <pageSetup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Nitrate Balance</vt:lpstr>
    </vt:vector>
  </TitlesOfParts>
  <Company>Washington State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Level 1 Nitrate Balance for Large On-site Sewage Systems (LOSS)</dc:title>
  <dc:subject>spreadsheet for calculating the potential nitrate balance of a large on-site sewage system site</dc:subject>
  <dc:creator>WA State Dept of Health - Environmental Health - Wastewater Management Section</dc:creator>
  <cp:keywords>site risk survey nitrate balance large on-site onsite sewage septic system wastewater health environmental impacts DOH publication 337-070</cp:keywords>
  <cp:lastModifiedBy>Hamilton, Ben  (DOH)</cp:lastModifiedBy>
  <cp:lastPrinted>2017-03-09T22:32:33Z</cp:lastPrinted>
  <dcterms:created xsi:type="dcterms:W3CDTF">2011-06-02T14:44:31Z</dcterms:created>
  <dcterms:modified xsi:type="dcterms:W3CDTF">2023-09-13T17:42:35Z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2023-09-12T21:42:05Z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e6540531-9f1f-4950-996a-2416188a2f69</vt:lpwstr>
  </property>
  <property fmtid="{D5CDD505-2E9C-101B-9397-08002B2CF9AE}" pid="8" name="MSIP_Label_1520fa42-cf58-4c22-8b93-58cf1d3bd1cb_ContentBits">
    <vt:lpwstr>0</vt:lpwstr>
  </property>
</Properties>
</file>